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0730" windowHeight="11160" activeTab="1"/>
  </bookViews>
  <sheets>
    <sheet name="Capa_Composição" sheetId="2" r:id="rId1"/>
    <sheet name="Composição 01" sheetId="1" r:id="rId2"/>
  </sheets>
  <definedNames>
    <definedName name="_xlnm.Print_Area" localSheetId="1">'Composição 01'!$A$1:$G$80</definedName>
  </definedNames>
  <calcPr calcId="125725"/>
</workbook>
</file>

<file path=xl/calcChain.xml><?xml version="1.0" encoding="utf-8"?>
<calcChain xmlns="http://schemas.openxmlformats.org/spreadsheetml/2006/main">
  <c r="G32" i="1"/>
  <c r="G31"/>
  <c r="G12"/>
  <c r="G11"/>
  <c r="G19"/>
  <c r="G20"/>
  <c r="G21"/>
  <c r="G26"/>
  <c r="E43"/>
  <c r="E50"/>
  <c r="G24"/>
  <c r="G13"/>
  <c r="G14"/>
  <c r="G15"/>
  <c r="G16"/>
  <c r="G17"/>
  <c r="G18"/>
  <c r="G22"/>
  <c r="G23"/>
  <c r="C72"/>
  <c r="G29" l="1"/>
  <c r="C53" l="1"/>
  <c r="G27"/>
  <c r="C75" l="1"/>
  <c r="G25"/>
  <c r="G28"/>
  <c r="G30"/>
  <c r="G9"/>
  <c r="G34" s="1"/>
  <c r="G10"/>
</calcChain>
</file>

<file path=xl/sharedStrings.xml><?xml version="1.0" encoding="utf-8"?>
<sst xmlns="http://schemas.openxmlformats.org/spreadsheetml/2006/main" count="128" uniqueCount="81">
  <si>
    <t>H</t>
  </si>
  <si>
    <t>CÓDIGO</t>
  </si>
  <si>
    <t>DESCRIÇÃO</t>
  </si>
  <si>
    <t>UNIDADE</t>
  </si>
  <si>
    <t>COEFICIENTE</t>
  </si>
  <si>
    <t>FUES</t>
  </si>
  <si>
    <t>TOTAL</t>
  </si>
  <si>
    <t>∑ TOTAL</t>
  </si>
  <si>
    <t>COMPOSICAO</t>
  </si>
  <si>
    <t>SERVENTE COM ENCARGOS COMPLEMENTARES</t>
  </si>
  <si>
    <t>INSUMO</t>
  </si>
  <si>
    <t>MONTADOR DE ESTRUTURA METÁLICA COM ENCARGOS COMPLEMENTARES</t>
  </si>
  <si>
    <t>KG</t>
  </si>
  <si>
    <t>M²</t>
  </si>
  <si>
    <t>COMPOSIÇÃO Nº 01</t>
  </si>
  <si>
    <t>COMPOSIÇÃO</t>
  </si>
  <si>
    <t>AÇO</t>
  </si>
  <si>
    <t xml:space="preserve">∑ </t>
  </si>
  <si>
    <t>PINTURA</t>
  </si>
  <si>
    <t>CHP</t>
  </si>
  <si>
    <t>UND</t>
  </si>
  <si>
    <t>SOLDA DE TOPO EM CHAPA/PERFIL/TUBO DE AÇO CHANFRADO</t>
  </si>
  <si>
    <t>M</t>
  </si>
  <si>
    <t>JATEAMENTO ABRASIVO COM GRANALHA DE AÇO EM PERFIL METÁLICO EM FÁBRICA AF_01/2020</t>
  </si>
  <si>
    <t>Duas demãos</t>
  </si>
  <si>
    <t>PINTURA COM TINTA ALQUÍDICA DE ACABAMENTO (ESMALTE SINTÉTICO FOSCO)LVERIZADA SOBRE PERFIL METÁLICO EXECUTADO EM FÁBRICA (POR DEMÃO) - Considerado duas demãos</t>
  </si>
  <si>
    <t>Perfil Tubular 168.3mm x 3.75mm (151,68 m x 15,22 Kg/m)</t>
  </si>
  <si>
    <t>Perfil Tubular 152.4mm x 3.75mm (162,16 m x 13,74 Kg/m)</t>
  </si>
  <si>
    <t>Perfil Tubular 114.3mm x 3.75mm (246,40 m x 10,22 Kg/m)</t>
  </si>
  <si>
    <t>Perfil Tubular 76.2mm x 2.25mm (151,68 m x 4,10 Kg/m)</t>
  </si>
  <si>
    <t>Perfil Tubular 50.8mm x 2.25mm (1414,00 m x 2,69 Kg/m)</t>
  </si>
  <si>
    <t>Cantoneira de abas iguais (50mm x 50mm x 6,00mm) - 20,20m x 4,47 Kg/m</t>
  </si>
  <si>
    <t>Cantoneira de abas iguais (25mm x 25mm x 3,17mm) - 51,00m x 2 und x 1,19 Kg/m</t>
  </si>
  <si>
    <t>Perfil Tubular 168.3mm x 3.75mm (151,68 m x 0,514 m²/m)</t>
  </si>
  <si>
    <t>Perfil Tubular 152.4mm x 3.75mm (162,16 m x 0,478 m²/m)</t>
  </si>
  <si>
    <t>Perfil Tubular 114.3mm x 3.75mm (246,40 m x 0,359 m²/m)</t>
  </si>
  <si>
    <t>Perfil Tubular 76.2mm x 2.25mm (151,68 m x 0,238 m²/m)</t>
  </si>
  <si>
    <t>Perfil Tubular 50.8mm x 2.25mm (1414,00 m x 0,159 m²/m)</t>
  </si>
  <si>
    <r>
      <t xml:space="preserve">Chapa de ligação </t>
    </r>
    <r>
      <rPr>
        <b/>
        <sz val="12"/>
        <color theme="1"/>
        <rFont val="Calibri"/>
        <family val="2"/>
        <scheme val="minor"/>
      </rPr>
      <t>nº 01</t>
    </r>
    <r>
      <rPr>
        <sz val="10"/>
        <color theme="1"/>
        <rFont val="Calibri"/>
        <family val="2"/>
        <scheme val="minor"/>
      </rPr>
      <t xml:space="preserve"> (0,40 m² x 2 lados x 24und)</t>
    </r>
  </si>
  <si>
    <r>
      <t xml:space="preserve">Chapa de ligação </t>
    </r>
    <r>
      <rPr>
        <b/>
        <sz val="12"/>
        <color theme="1"/>
        <rFont val="Calibri"/>
        <family val="2"/>
        <scheme val="minor"/>
      </rPr>
      <t>nº 02</t>
    </r>
    <r>
      <rPr>
        <sz val="10"/>
        <color theme="1"/>
        <rFont val="Calibri"/>
        <family val="2"/>
        <scheme val="minor"/>
      </rPr>
      <t xml:space="preserve"> (0,35 m² x 2 lados x 24und)</t>
    </r>
  </si>
  <si>
    <t>Chapa de ligação (Guarda corpo interno) 0,03 m² x 2 lados x 46 und</t>
  </si>
  <si>
    <t>Cantoneira de abas iguais (25mm x 25mm x 3,17mm) -0,12 m² x  51,00m x 2 und</t>
  </si>
  <si>
    <t>Cantoneira de abas iguais (50mm x 50mm x 6,00mm) - 0,22 m² x 20,20m</t>
  </si>
  <si>
    <t>Solda mig</t>
  </si>
  <si>
    <t>Parafusos diâm 3/8" (15,62mm) L = 40cm</t>
  </si>
  <si>
    <t>Perfil Tubular 203.2mm x 3.75mm</t>
  </si>
  <si>
    <t>Perfil Tubular 168.3mm x 3.75mm</t>
  </si>
  <si>
    <t>Perfil Tubular 152.4mm x 3.75mm</t>
  </si>
  <si>
    <t>Perfil Tubular 114.3mm x 3.75mm</t>
  </si>
  <si>
    <t xml:space="preserve">Perfil Tubular 76.2mm x 2.25mm </t>
  </si>
  <si>
    <t>Perfil Tubular 50.8mm x 2.25mm</t>
  </si>
  <si>
    <t>MERCADO</t>
  </si>
  <si>
    <t>-</t>
  </si>
  <si>
    <t>CANTONEIRA ACO ABAS IGUAIS (QUALQUER BITOLA), ESPESSURA ENTRE 1/8" E 1/4"</t>
  </si>
  <si>
    <t>CHAPA DE ACO GROSSA, ASTM A36, E = 10 MM</t>
  </si>
  <si>
    <t>CHAPA DE ACO GROSSA, ASTM A36, E = 8 MM</t>
  </si>
  <si>
    <t>Chapa de ligação circular (arco) 0,08 m² x 0,01m x 48 und x 7850 Kg/m³</t>
  </si>
  <si>
    <t>Chapa de ligação circular (arco) 0,08 m² x 2 lados x 48 und</t>
  </si>
  <si>
    <t>Chapa de ligação (Guarda corpo interno) # 8mm - 1,26 Kg/und x 46 und</t>
  </si>
  <si>
    <t>Parafusos diâm 5/16" (8,00 mm) L = 6cm</t>
  </si>
  <si>
    <t>ESTRUTURA METÁLICA CONSIDERANDO - PERFIS TUBULARES; PERFIS CANTONEIRA; JATEAMENTO EM GRANALHA DE AÇO; SOLDA; PINTURA EM TINTA ALQUIDICA; PARAFUSOS E GUINDAUTO HIDRÁULICO</t>
  </si>
  <si>
    <t>PARAFUSO DE AÇO ZINCADO ASTM A325 DIÂM 5/8"            L = 40 CM (144,00 und x 0,50m)</t>
  </si>
  <si>
    <t>PARAFUSO DE AÇO ZINCADO ASTM A325 DIÂM 5/16"           L = 6 CM - FIXADO COM ADESIVO EPOXI</t>
  </si>
  <si>
    <t>SERVIÇOS DE CALANDRA NOS TUBOS METÁLICOS DIÂM 203.2MM # 3.75 MM</t>
  </si>
  <si>
    <t>SERVIÇOS DE CALANDRA NOS TUBOS METÁLICOS DIÂM 168.3MM # 3.75 MM</t>
  </si>
  <si>
    <t>SERVIÇOS DE CALANDRA NOS TUBOS METÁLICOS DIÂM 50.8MM # 2.25 MM</t>
  </si>
  <si>
    <t>SINAPI          OUTUBRO - 2021</t>
  </si>
  <si>
    <t>AUXILIAR DE SERVIÇOS GERAIS COM ENCARGOS COMPLEMENTARES</t>
  </si>
  <si>
    <t>TOPOGRAFO COM ENCARGOS COMPLEMENTARES</t>
  </si>
  <si>
    <t>Perfil Tubular 203.2mm x 3.75mm (388,20 m x 18,44 Kg/m)</t>
  </si>
  <si>
    <t>Perfil Tubular 203.2mm x 3.75mm (388,20 m x 0,638 m²/m)</t>
  </si>
  <si>
    <r>
      <t xml:space="preserve">Chapa de ligação </t>
    </r>
    <r>
      <rPr>
        <b/>
        <sz val="12"/>
        <color theme="1"/>
        <rFont val="Calibri"/>
        <family val="2"/>
        <scheme val="minor"/>
      </rPr>
      <t>nº 01</t>
    </r>
    <r>
      <rPr>
        <sz val="10"/>
        <color theme="1"/>
        <rFont val="Calibri"/>
        <family val="2"/>
        <scheme val="minor"/>
      </rPr>
      <t xml:space="preserve"> (0,40 m² x 0,012m x 24und x 7850 Kg/m³</t>
    </r>
  </si>
  <si>
    <r>
      <t xml:space="preserve">Chapa de ligação </t>
    </r>
    <r>
      <rPr>
        <b/>
        <sz val="12"/>
        <color theme="1"/>
        <rFont val="Calibri"/>
        <family val="2"/>
        <scheme val="minor"/>
      </rPr>
      <t>nº 02</t>
    </r>
    <r>
      <rPr>
        <sz val="10"/>
        <color theme="1"/>
        <rFont val="Calibri"/>
        <family val="2"/>
        <scheme val="minor"/>
      </rPr>
      <t xml:space="preserve"> (0,35 m² x 0,012m x 24und x 7850 Kg/m³</t>
    </r>
  </si>
  <si>
    <r>
      <t xml:space="preserve">Chapa de ligação </t>
    </r>
    <r>
      <rPr>
        <b/>
        <sz val="12"/>
        <color theme="1"/>
        <rFont val="Calibri"/>
        <family val="2"/>
        <scheme val="minor"/>
      </rPr>
      <t>nº 03</t>
    </r>
    <r>
      <rPr>
        <sz val="10"/>
        <color theme="1"/>
        <rFont val="Calibri"/>
        <family val="2"/>
        <scheme val="minor"/>
      </rPr>
      <t xml:space="preserve"> (0,10 m² x 0,012m x 24und x 7850 Kg/m³</t>
    </r>
  </si>
  <si>
    <r>
      <t xml:space="preserve">Chapa de ligação </t>
    </r>
    <r>
      <rPr>
        <b/>
        <sz val="12"/>
        <color theme="1"/>
        <rFont val="Calibri"/>
        <family val="2"/>
        <scheme val="minor"/>
      </rPr>
      <t>nº 03</t>
    </r>
    <r>
      <rPr>
        <sz val="10"/>
        <color theme="1"/>
        <rFont val="Calibri"/>
        <family val="2"/>
        <scheme val="minor"/>
      </rPr>
      <t xml:space="preserve"> (0,10 m² x 2 lados x 24und)</t>
    </r>
  </si>
  <si>
    <t>CARGA, MANOBRA E DESCARGA DE PERFIL METÁLICO EM CAMINHÃO CARROCERIA COM GUINDAUTO (MUNCK) 11,7 TM. AF_07/2020</t>
  </si>
  <si>
    <t>T</t>
  </si>
  <si>
    <t>GUINDASTE HIDRÁULICO AUTOPROPELIDO, COM LANÇA TELESCÓPICA 40 M, CAPACIDADE MÁXIMA 60 T, POTÊNCIA 260 KW - CHP DIURNO. AF_03/2016</t>
  </si>
  <si>
    <t>LOCACAO DE ANDAIME METALICO TUBULAR DE ENCAIXE, TIPO DE TORRE, COM LARGURADE 1 ATE 1,5 M E ALTURA DE *1,00* M (INCLUSO SAPATAS FIXAS OU RODIZIOS)</t>
  </si>
  <si>
    <t>M X MES</t>
  </si>
  <si>
    <t>Locação de andaime metálico (50m x 6m-altura x 8 meses)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</si>
</sst>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164" formatCode="&quot;=&quot;\ 0.00\ &quot;Kg&quot;"/>
    <numFmt numFmtId="165" formatCode="&quot;=&quot;\ 0.00\ &quot;m²&quot;"/>
    <numFmt numFmtId="166" formatCode="&quot;=&quot;\ 0.00\ &quot;m&quot;"/>
    <numFmt numFmtId="167" formatCode="&quot;=&quot;\ 0.00\ &quot;und&quot;"/>
    <numFmt numFmtId="169" formatCode="&quot;=&quot;\ 0.00\ &quot;m x mês&quot;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ourier"/>
      <family val="3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ourier"/>
      <family val="3"/>
    </font>
    <font>
      <b/>
      <sz val="12"/>
      <color theme="1"/>
      <name val="Calibri"/>
      <family val="2"/>
      <scheme val="minor"/>
    </font>
    <font>
      <sz val="8"/>
      <color rgb="FF1C1C1C"/>
      <name val="Courier"/>
      <family val="3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1FFE8"/>
        <bgColor indexed="64"/>
      </patternFill>
    </fill>
    <fill>
      <patternFill patternType="solid">
        <fgColor rgb="FFB7E7FF"/>
        <bgColor indexed="64"/>
      </patternFill>
    </fill>
    <fill>
      <patternFill patternType="solid">
        <fgColor rgb="FFFFD1E4"/>
        <bgColor indexed="64"/>
      </patternFill>
    </fill>
    <fill>
      <patternFill patternType="solid">
        <fgColor rgb="FFB9FFFF"/>
        <bgColor indexed="64"/>
      </patternFill>
    </fill>
    <fill>
      <patternFill patternType="solid">
        <fgColor rgb="FFFAEBD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44" fontId="0" fillId="0" borderId="1" xfId="0" applyNumberFormat="1" applyBorder="1" applyAlignment="1">
      <alignment horizontal="left" vertical="center"/>
    </xf>
    <xf numFmtId="0" fontId="3" fillId="0" borderId="1" xfId="0" applyFont="1" applyBorder="1"/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Border="1"/>
    <xf numFmtId="44" fontId="2" fillId="0" borderId="0" xfId="0" applyNumberFormat="1" applyFont="1" applyFill="1" applyBorder="1"/>
    <xf numFmtId="0" fontId="0" fillId="0" borderId="0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10" fontId="0" fillId="0" borderId="0" xfId="0" applyNumberFormat="1" applyFill="1" applyBorder="1" applyAlignment="1">
      <alignment vertic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165" fontId="1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2" fontId="6" fillId="0" borderId="1" xfId="1" applyNumberFormat="1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44" fontId="12" fillId="2" borderId="1" xfId="0" applyNumberFormat="1" applyFont="1" applyFill="1" applyBorder="1"/>
    <xf numFmtId="0" fontId="13" fillId="0" borderId="1" xfId="1" applyFont="1" applyBorder="1" applyAlignment="1">
      <alignment horizontal="left" vertical="center" wrapText="1"/>
    </xf>
    <xf numFmtId="165" fontId="12" fillId="0" borderId="0" xfId="0" applyNumberFormat="1" applyFont="1" applyFill="1" applyAlignment="1">
      <alignment horizontal="left" vertical="center"/>
    </xf>
    <xf numFmtId="164" fontId="1" fillId="3" borderId="1" xfId="0" applyNumberFormat="1" applyFont="1" applyFill="1" applyBorder="1" applyAlignment="1">
      <alignment horizontal="left" vertical="center"/>
    </xf>
    <xf numFmtId="2" fontId="0" fillId="0" borderId="0" xfId="0" applyNumberFormat="1" applyAlignment="1">
      <alignment horizontal="center"/>
    </xf>
    <xf numFmtId="165" fontId="1" fillId="3" borderId="1" xfId="0" applyNumberFormat="1" applyFont="1" applyFill="1" applyBorder="1" applyAlignment="1">
      <alignment horizontal="left" vertical="center"/>
    </xf>
    <xf numFmtId="164" fontId="12" fillId="4" borderId="1" xfId="0" applyNumberFormat="1" applyFont="1" applyFill="1" applyBorder="1" applyAlignment="1">
      <alignment horizontal="left" vertical="center"/>
    </xf>
    <xf numFmtId="165" fontId="12" fillId="4" borderId="1" xfId="0" applyNumberFormat="1" applyFont="1" applyFill="1" applyBorder="1" applyAlignment="1">
      <alignment horizontal="left" vertical="center"/>
    </xf>
    <xf numFmtId="166" fontId="12" fillId="3" borderId="1" xfId="0" applyNumberFormat="1" applyFont="1" applyFill="1" applyBorder="1" applyAlignment="1">
      <alignment horizontal="left" vertical="center"/>
    </xf>
    <xf numFmtId="167" fontId="12" fillId="3" borderId="1" xfId="0" applyNumberFormat="1" applyFont="1" applyFill="1" applyBorder="1" applyAlignment="1">
      <alignment horizontal="left" vertical="center"/>
    </xf>
    <xf numFmtId="167" fontId="12" fillId="3" borderId="2" xfId="0" applyNumberFormat="1" applyFont="1" applyFill="1" applyBorder="1" applyAlignment="1">
      <alignment horizontal="left" vertical="center"/>
    </xf>
    <xf numFmtId="2" fontId="15" fillId="0" borderId="1" xfId="1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/>
    <xf numFmtId="164" fontId="0" fillId="0" borderId="1" xfId="0" applyNumberFormat="1" applyFont="1" applyFill="1" applyBorder="1" applyAlignment="1">
      <alignment horizontal="left" vertical="center"/>
    </xf>
    <xf numFmtId="0" fontId="15" fillId="0" borderId="1" xfId="1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44" fontId="12" fillId="3" borderId="1" xfId="0" applyNumberFormat="1" applyFont="1" applyFill="1" applyBorder="1" applyAlignment="1">
      <alignment horizontal="left" vertical="center"/>
    </xf>
    <xf numFmtId="44" fontId="1" fillId="3" borderId="1" xfId="0" applyNumberFormat="1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left" vertical="center" wrapText="1"/>
    </xf>
    <xf numFmtId="10" fontId="0" fillId="0" borderId="1" xfId="0" applyNumberForma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0" fontId="0" fillId="0" borderId="0" xfId="0" applyNumberFormat="1" applyFill="1" applyBorder="1" applyAlignment="1">
      <alignment horizontal="left" vertical="center"/>
    </xf>
    <xf numFmtId="169" fontId="12" fillId="3" borderId="1" xfId="0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0" fillId="0" borderId="0" xfId="0" applyNumberFormat="1" applyBorder="1" applyAlignment="1"/>
  </cellXfs>
  <cellStyles count="2">
    <cellStyle name="Normal" xfId="0" builtinId="0"/>
    <cellStyle name="Normal_Pesquisa no referencial 10 de maio de 2013" xfId="1"/>
  </cellStyles>
  <dxfs count="0"/>
  <tableStyles count="0" defaultTableStyle="TableStyleMedium2" defaultPivotStyle="PivotStyleLight16"/>
  <colors>
    <mruColors>
      <color rgb="FFFFFFCC"/>
      <color rgb="FFD1FFE8"/>
      <color rgb="FF1C1C1C"/>
      <color rgb="FF006600"/>
      <color rgb="FFFAEBDA"/>
      <color rgb="FFF7DDC1"/>
      <color rgb="FFB9FFFF"/>
      <color rgb="FFFFD1E4"/>
      <color rgb="FFB7E7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49</xdr:row>
      <xdr:rowOff>57150</xdr:rowOff>
    </xdr:from>
    <xdr:to>
      <xdr:col>3</xdr:col>
      <xdr:colOff>228600</xdr:colOff>
      <xdr:row>50</xdr:row>
      <xdr:rowOff>561975</xdr:rowOff>
    </xdr:to>
    <xdr:sp macro="" textlink="">
      <xdr:nvSpPr>
        <xdr:cNvPr id="2" name="Chave direita 1"/>
        <xdr:cNvSpPr/>
      </xdr:nvSpPr>
      <xdr:spPr>
        <a:xfrm>
          <a:off x="6172200" y="11401425"/>
          <a:ext cx="152400" cy="1104900"/>
        </a:xfrm>
        <a:prstGeom prst="rightBrac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3</xdr:col>
      <xdr:colOff>323850</xdr:colOff>
      <xdr:row>49</xdr:row>
      <xdr:rowOff>533400</xdr:rowOff>
    </xdr:from>
    <xdr:to>
      <xdr:col>3</xdr:col>
      <xdr:colOff>600075</xdr:colOff>
      <xdr:row>50</xdr:row>
      <xdr:rowOff>76200</xdr:rowOff>
    </xdr:to>
    <xdr:sp macro="" textlink="">
      <xdr:nvSpPr>
        <xdr:cNvPr id="3" name="Seta para a direita 2"/>
        <xdr:cNvSpPr/>
      </xdr:nvSpPr>
      <xdr:spPr>
        <a:xfrm>
          <a:off x="6419850" y="11877675"/>
          <a:ext cx="276225" cy="142875"/>
        </a:xfrm>
        <a:prstGeom prst="rightArrow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3</xdr:col>
      <xdr:colOff>76199</xdr:colOff>
      <xdr:row>42</xdr:row>
      <xdr:rowOff>38100</xdr:rowOff>
    </xdr:from>
    <xdr:to>
      <xdr:col>3</xdr:col>
      <xdr:colOff>257175</xdr:colOff>
      <xdr:row>46</xdr:row>
      <xdr:rowOff>0</xdr:rowOff>
    </xdr:to>
    <xdr:sp macro="" textlink="">
      <xdr:nvSpPr>
        <xdr:cNvPr id="4" name="Chave direita 3"/>
        <xdr:cNvSpPr/>
      </xdr:nvSpPr>
      <xdr:spPr>
        <a:xfrm>
          <a:off x="6172199" y="9096375"/>
          <a:ext cx="180976" cy="164782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3</xdr:col>
      <xdr:colOff>342900</xdr:colOff>
      <xdr:row>43</xdr:row>
      <xdr:rowOff>238125</xdr:rowOff>
    </xdr:from>
    <xdr:to>
      <xdr:col>3</xdr:col>
      <xdr:colOff>619125</xdr:colOff>
      <xdr:row>43</xdr:row>
      <xdr:rowOff>381000</xdr:rowOff>
    </xdr:to>
    <xdr:sp macro="" textlink="">
      <xdr:nvSpPr>
        <xdr:cNvPr id="5" name="Seta para a direita 4"/>
        <xdr:cNvSpPr/>
      </xdr:nvSpPr>
      <xdr:spPr>
        <a:xfrm>
          <a:off x="6438900" y="9848850"/>
          <a:ext cx="276225" cy="142875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"/>
  <sheetViews>
    <sheetView view="pageLayout" zoomScaleNormal="100" workbookViewId="0">
      <selection activeCell="A3" sqref="A3"/>
    </sheetView>
  </sheetViews>
  <sheetFormatPr defaultRowHeight="15"/>
  <sheetData>
    <row r="4" spans="1:1" ht="18.75">
      <c r="A4" s="14" t="s">
        <v>15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0"/>
  <sheetViews>
    <sheetView tabSelected="1" view="pageLayout" zoomScaleNormal="100" workbookViewId="0">
      <selection activeCell="G27" sqref="G27"/>
    </sheetView>
  </sheetViews>
  <sheetFormatPr defaultRowHeight="15"/>
  <cols>
    <col min="1" max="1" width="13" customWidth="1"/>
    <col min="2" max="2" width="12.7109375" customWidth="1"/>
    <col min="3" max="3" width="59.7109375" customWidth="1"/>
    <col min="4" max="4" width="9.140625" bestFit="1" customWidth="1"/>
    <col min="5" max="5" width="12.140625" customWidth="1"/>
    <col min="6" max="6" width="14.42578125" customWidth="1"/>
    <col min="7" max="7" width="14.85546875" customWidth="1"/>
  </cols>
  <sheetData>
    <row r="1" spans="1:7" ht="6.75" customHeight="1">
      <c r="B1" s="2"/>
      <c r="C1" s="2"/>
      <c r="D1" s="2"/>
      <c r="E1" s="2"/>
      <c r="F1" s="2"/>
      <c r="G1" s="2"/>
    </row>
    <row r="2" spans="1:7" ht="15.75" customHeight="1">
      <c r="A2" s="7" t="s">
        <v>14</v>
      </c>
      <c r="B2" s="6"/>
      <c r="C2" s="6"/>
      <c r="D2" s="6"/>
      <c r="E2" s="6"/>
      <c r="F2" s="6"/>
      <c r="G2" s="6"/>
    </row>
    <row r="3" spans="1:7" ht="6.75" customHeight="1">
      <c r="A3" s="3"/>
      <c r="B3" s="6"/>
      <c r="C3" s="6"/>
      <c r="D3" s="6"/>
      <c r="E3" s="6"/>
      <c r="F3" s="6"/>
      <c r="G3" s="6"/>
    </row>
    <row r="4" spans="1:7" ht="33.75" customHeight="1">
      <c r="A4" s="58" t="s">
        <v>60</v>
      </c>
      <c r="B4" s="58"/>
      <c r="C4" s="58"/>
      <c r="D4" s="58"/>
      <c r="E4" s="58"/>
      <c r="F4" s="58"/>
      <c r="G4" s="58"/>
    </row>
    <row r="5" spans="1:7" ht="6" customHeight="1">
      <c r="A5" s="4"/>
      <c r="B5" s="4"/>
      <c r="C5" s="4"/>
      <c r="D5" s="4"/>
      <c r="E5" s="4"/>
      <c r="F5" s="4"/>
      <c r="G5" s="4"/>
    </row>
    <row r="6" spans="1:7" ht="15" customHeight="1">
      <c r="A6" s="59" t="s">
        <v>5</v>
      </c>
      <c r="B6" s="59" t="s">
        <v>1</v>
      </c>
      <c r="C6" s="59" t="s">
        <v>2</v>
      </c>
      <c r="D6" s="59" t="s">
        <v>3</v>
      </c>
      <c r="E6" s="59" t="s">
        <v>4</v>
      </c>
      <c r="F6" s="60" t="s">
        <v>66</v>
      </c>
      <c r="G6" s="59" t="s">
        <v>6</v>
      </c>
    </row>
    <row r="7" spans="1:7" ht="18.75" customHeight="1">
      <c r="A7" s="59"/>
      <c r="B7" s="59"/>
      <c r="C7" s="59"/>
      <c r="D7" s="59"/>
      <c r="E7" s="59"/>
      <c r="F7" s="60"/>
      <c r="G7" s="59"/>
    </row>
    <row r="8" spans="1:7" ht="6.75" customHeight="1">
      <c r="A8" s="12"/>
      <c r="B8" s="12"/>
      <c r="C8" s="12"/>
      <c r="D8" s="12"/>
      <c r="E8" s="12"/>
      <c r="F8" s="13"/>
      <c r="G8" s="12"/>
    </row>
    <row r="9" spans="1:7" ht="24">
      <c r="A9" s="9" t="s">
        <v>8</v>
      </c>
      <c r="B9" s="9">
        <v>88278</v>
      </c>
      <c r="C9" s="9" t="s">
        <v>11</v>
      </c>
      <c r="D9" s="8" t="s">
        <v>0</v>
      </c>
      <c r="E9" s="30">
        <v>700</v>
      </c>
      <c r="F9" s="48">
        <v>19.72</v>
      </c>
      <c r="G9" s="10">
        <f t="shared" ref="G9:G29" si="0">F9*E9</f>
        <v>13804</v>
      </c>
    </row>
    <row r="10" spans="1:7">
      <c r="A10" s="9" t="s">
        <v>8</v>
      </c>
      <c r="B10" s="9">
        <v>88316</v>
      </c>
      <c r="C10" s="9" t="s">
        <v>9</v>
      </c>
      <c r="D10" s="8" t="s">
        <v>0</v>
      </c>
      <c r="E10" s="30">
        <v>700</v>
      </c>
      <c r="F10" s="48">
        <v>18.05</v>
      </c>
      <c r="G10" s="10">
        <f t="shared" si="0"/>
        <v>12635</v>
      </c>
    </row>
    <row r="11" spans="1:7" ht="24">
      <c r="A11" s="9" t="s">
        <v>8</v>
      </c>
      <c r="B11" s="9">
        <v>88252</v>
      </c>
      <c r="C11" s="9" t="s">
        <v>67</v>
      </c>
      <c r="D11" s="8" t="s">
        <v>0</v>
      </c>
      <c r="E11" s="30">
        <v>700</v>
      </c>
      <c r="F11" s="48">
        <v>19.04</v>
      </c>
      <c r="G11" s="10">
        <f t="shared" si="0"/>
        <v>13328</v>
      </c>
    </row>
    <row r="12" spans="1:7">
      <c r="A12" s="9" t="s">
        <v>8</v>
      </c>
      <c r="B12" s="9">
        <v>90781</v>
      </c>
      <c r="C12" s="9" t="s">
        <v>68</v>
      </c>
      <c r="D12" s="8" t="s">
        <v>0</v>
      </c>
      <c r="E12" s="30">
        <v>700</v>
      </c>
      <c r="F12" s="48">
        <v>21.23</v>
      </c>
      <c r="G12" s="10">
        <f t="shared" si="0"/>
        <v>14861</v>
      </c>
    </row>
    <row r="13" spans="1:7">
      <c r="A13" s="9" t="s">
        <v>51</v>
      </c>
      <c r="B13" s="9" t="s">
        <v>52</v>
      </c>
      <c r="C13" s="47" t="s">
        <v>45</v>
      </c>
      <c r="D13" s="8" t="s">
        <v>22</v>
      </c>
      <c r="E13" s="43">
        <v>388.2</v>
      </c>
      <c r="F13" s="49">
        <v>198.1</v>
      </c>
      <c r="G13" s="10">
        <f t="shared" si="0"/>
        <v>76902.42</v>
      </c>
    </row>
    <row r="14" spans="1:7">
      <c r="A14" s="9" t="s">
        <v>51</v>
      </c>
      <c r="B14" s="9" t="s">
        <v>52</v>
      </c>
      <c r="C14" s="47" t="s">
        <v>46</v>
      </c>
      <c r="D14" s="8" t="s">
        <v>22</v>
      </c>
      <c r="E14" s="43">
        <v>151.68</v>
      </c>
      <c r="F14" s="49">
        <v>163.44</v>
      </c>
      <c r="G14" s="10">
        <f t="shared" si="0"/>
        <v>24790.5792</v>
      </c>
    </row>
    <row r="15" spans="1:7">
      <c r="A15" s="9" t="s">
        <v>51</v>
      </c>
      <c r="B15" s="9" t="s">
        <v>52</v>
      </c>
      <c r="C15" s="47" t="s">
        <v>47</v>
      </c>
      <c r="D15" s="8" t="s">
        <v>22</v>
      </c>
      <c r="E15" s="43">
        <v>162.16</v>
      </c>
      <c r="F15" s="49">
        <v>162</v>
      </c>
      <c r="G15" s="10">
        <f t="shared" si="0"/>
        <v>26269.919999999998</v>
      </c>
    </row>
    <row r="16" spans="1:7">
      <c r="A16" s="9" t="s">
        <v>51</v>
      </c>
      <c r="B16" s="9" t="s">
        <v>52</v>
      </c>
      <c r="C16" s="47" t="s">
        <v>48</v>
      </c>
      <c r="D16" s="8" t="s">
        <v>22</v>
      </c>
      <c r="E16" s="43">
        <v>246.4</v>
      </c>
      <c r="F16" s="49">
        <v>130.5</v>
      </c>
      <c r="G16" s="10">
        <f t="shared" si="0"/>
        <v>32155.200000000001</v>
      </c>
    </row>
    <row r="17" spans="1:7">
      <c r="A17" s="9" t="s">
        <v>51</v>
      </c>
      <c r="B17" s="9" t="s">
        <v>52</v>
      </c>
      <c r="C17" s="47" t="s">
        <v>49</v>
      </c>
      <c r="D17" s="8" t="s">
        <v>22</v>
      </c>
      <c r="E17" s="43">
        <v>243</v>
      </c>
      <c r="F17" s="49">
        <v>50.2</v>
      </c>
      <c r="G17" s="10">
        <f t="shared" si="0"/>
        <v>12198.6</v>
      </c>
    </row>
    <row r="18" spans="1:7">
      <c r="A18" s="9" t="s">
        <v>51</v>
      </c>
      <c r="B18" s="9" t="s">
        <v>52</v>
      </c>
      <c r="C18" s="47" t="s">
        <v>50</v>
      </c>
      <c r="D18" s="8" t="s">
        <v>22</v>
      </c>
      <c r="E18" s="43">
        <v>1414</v>
      </c>
      <c r="F18" s="49">
        <v>35.5</v>
      </c>
      <c r="G18" s="10">
        <f t="shared" si="0"/>
        <v>50197</v>
      </c>
    </row>
    <row r="19" spans="1:7" ht="24">
      <c r="A19" s="9" t="s">
        <v>51</v>
      </c>
      <c r="B19" s="9" t="s">
        <v>52</v>
      </c>
      <c r="C19" s="47" t="s">
        <v>63</v>
      </c>
      <c r="D19" s="8" t="s">
        <v>22</v>
      </c>
      <c r="E19" s="43">
        <v>331.2</v>
      </c>
      <c r="F19" s="49">
        <v>695.33</v>
      </c>
      <c r="G19" s="10">
        <f t="shared" si="0"/>
        <v>230293.296</v>
      </c>
    </row>
    <row r="20" spans="1:7" ht="24">
      <c r="A20" s="9" t="s">
        <v>51</v>
      </c>
      <c r="B20" s="9" t="s">
        <v>52</v>
      </c>
      <c r="C20" s="47" t="s">
        <v>64</v>
      </c>
      <c r="D20" s="8" t="s">
        <v>22</v>
      </c>
      <c r="E20" s="43">
        <v>92.16</v>
      </c>
      <c r="F20" s="49">
        <v>392</v>
      </c>
      <c r="G20" s="10">
        <f t="shared" si="0"/>
        <v>36126.720000000001</v>
      </c>
    </row>
    <row r="21" spans="1:7" ht="24">
      <c r="A21" s="9" t="s">
        <v>51</v>
      </c>
      <c r="B21" s="9" t="s">
        <v>52</v>
      </c>
      <c r="C21" s="47" t="s">
        <v>65</v>
      </c>
      <c r="D21" s="8" t="s">
        <v>22</v>
      </c>
      <c r="E21" s="43">
        <v>627</v>
      </c>
      <c r="F21" s="49">
        <v>39.200000000000003</v>
      </c>
      <c r="G21" s="10">
        <f t="shared" si="0"/>
        <v>24578.400000000001</v>
      </c>
    </row>
    <row r="22" spans="1:7">
      <c r="A22" s="9" t="s">
        <v>10</v>
      </c>
      <c r="B22" s="9">
        <v>1332</v>
      </c>
      <c r="C22" s="9" t="s">
        <v>54</v>
      </c>
      <c r="D22" s="8" t="s">
        <v>12</v>
      </c>
      <c r="E22" s="30">
        <v>1714.44</v>
      </c>
      <c r="F22" s="48">
        <v>13.02</v>
      </c>
      <c r="G22" s="10">
        <f t="shared" si="0"/>
        <v>22322.0088</v>
      </c>
    </row>
    <row r="23" spans="1:7">
      <c r="A23" s="9" t="s">
        <v>10</v>
      </c>
      <c r="B23" s="9">
        <v>1330</v>
      </c>
      <c r="C23" s="9" t="s">
        <v>55</v>
      </c>
      <c r="D23" s="8" t="s">
        <v>12</v>
      </c>
      <c r="E23" s="30">
        <v>58</v>
      </c>
      <c r="F23" s="48">
        <v>12.7</v>
      </c>
      <c r="G23" s="10">
        <f t="shared" si="0"/>
        <v>736.59999999999991</v>
      </c>
    </row>
    <row r="24" spans="1:7" ht="24">
      <c r="A24" s="9" t="s">
        <v>10</v>
      </c>
      <c r="B24" s="9">
        <v>4777</v>
      </c>
      <c r="C24" s="9" t="s">
        <v>53</v>
      </c>
      <c r="D24" s="8" t="s">
        <v>12</v>
      </c>
      <c r="E24" s="30">
        <v>211.7</v>
      </c>
      <c r="F24" s="48">
        <v>11.29</v>
      </c>
      <c r="G24" s="10">
        <f t="shared" si="0"/>
        <v>2390.0929999999998</v>
      </c>
    </row>
    <row r="25" spans="1:7" ht="24">
      <c r="A25" s="9" t="s">
        <v>8</v>
      </c>
      <c r="B25" s="9">
        <v>100716</v>
      </c>
      <c r="C25" s="9" t="s">
        <v>23</v>
      </c>
      <c r="D25" s="8" t="s">
        <v>13</v>
      </c>
      <c r="E25" s="30">
        <v>779.29</v>
      </c>
      <c r="F25" s="48">
        <v>24.77</v>
      </c>
      <c r="G25" s="10">
        <f t="shared" si="0"/>
        <v>19303.013299999999</v>
      </c>
    </row>
    <row r="26" spans="1:7" ht="48">
      <c r="A26" s="9" t="s">
        <v>8</v>
      </c>
      <c r="B26" s="33">
        <v>100747</v>
      </c>
      <c r="C26" s="33" t="s">
        <v>25</v>
      </c>
      <c r="D26" s="8" t="s">
        <v>13</v>
      </c>
      <c r="E26" s="30">
        <v>1558.58</v>
      </c>
      <c r="F26" s="48">
        <v>8.7200000000000006</v>
      </c>
      <c r="G26" s="10">
        <f>E26*F26</f>
        <v>13590.8176</v>
      </c>
    </row>
    <row r="27" spans="1:7" ht="24">
      <c r="A27" s="9" t="s">
        <v>8</v>
      </c>
      <c r="B27" s="9">
        <v>98746</v>
      </c>
      <c r="C27" s="9" t="s">
        <v>21</v>
      </c>
      <c r="D27" s="8" t="s">
        <v>22</v>
      </c>
      <c r="E27" s="30">
        <v>627</v>
      </c>
      <c r="F27" s="48">
        <v>57.79</v>
      </c>
      <c r="G27" s="10">
        <f t="shared" si="0"/>
        <v>36234.33</v>
      </c>
    </row>
    <row r="28" spans="1:7" ht="24">
      <c r="A28" s="46" t="s">
        <v>51</v>
      </c>
      <c r="B28" s="46" t="s">
        <v>52</v>
      </c>
      <c r="C28" s="46" t="s">
        <v>61</v>
      </c>
      <c r="D28" s="8" t="s">
        <v>22</v>
      </c>
      <c r="E28" s="30">
        <v>72</v>
      </c>
      <c r="F28" s="48">
        <v>80</v>
      </c>
      <c r="G28" s="10">
        <f t="shared" si="0"/>
        <v>5760</v>
      </c>
    </row>
    <row r="29" spans="1:7" ht="24">
      <c r="A29" s="9" t="s">
        <v>10</v>
      </c>
      <c r="B29" s="46">
        <v>11964</v>
      </c>
      <c r="C29" s="46" t="s">
        <v>62</v>
      </c>
      <c r="D29" s="8" t="s">
        <v>20</v>
      </c>
      <c r="E29" s="30">
        <v>184</v>
      </c>
      <c r="F29" s="48">
        <v>2.61</v>
      </c>
      <c r="G29" s="10">
        <f t="shared" si="0"/>
        <v>480.23999999999995</v>
      </c>
    </row>
    <row r="30" spans="1:7" ht="36">
      <c r="A30" s="9" t="s">
        <v>8</v>
      </c>
      <c r="B30" s="9">
        <v>93287</v>
      </c>
      <c r="C30" s="9" t="s">
        <v>77</v>
      </c>
      <c r="D30" s="8" t="s">
        <v>19</v>
      </c>
      <c r="E30" s="30">
        <v>300</v>
      </c>
      <c r="F30" s="48">
        <v>415</v>
      </c>
      <c r="G30" s="10">
        <f>E30*F30</f>
        <v>124500</v>
      </c>
    </row>
    <row r="31" spans="1:7" ht="36">
      <c r="A31" s="9" t="s">
        <v>8</v>
      </c>
      <c r="B31" s="9">
        <v>101010</v>
      </c>
      <c r="C31" s="9" t="s">
        <v>75</v>
      </c>
      <c r="D31" s="8" t="s">
        <v>76</v>
      </c>
      <c r="E31" s="30">
        <v>22</v>
      </c>
      <c r="F31" s="48">
        <v>19.34</v>
      </c>
      <c r="G31" s="10">
        <f>E31*F31</f>
        <v>425.48</v>
      </c>
    </row>
    <row r="32" spans="1:7" ht="36">
      <c r="A32" s="9" t="s">
        <v>10</v>
      </c>
      <c r="B32" s="9">
        <v>10527</v>
      </c>
      <c r="C32" s="9" t="s">
        <v>78</v>
      </c>
      <c r="D32" s="8" t="s">
        <v>79</v>
      </c>
      <c r="E32" s="30">
        <v>2400</v>
      </c>
      <c r="F32" s="48">
        <v>20</v>
      </c>
      <c r="G32" s="10">
        <f>E32*F32</f>
        <v>48000</v>
      </c>
    </row>
    <row r="33" spans="1:7" ht="6.75" customHeight="1">
      <c r="A33" s="5"/>
      <c r="B33" s="5"/>
      <c r="C33" s="5"/>
      <c r="D33" s="5"/>
      <c r="E33" s="5"/>
    </row>
    <row r="34" spans="1:7">
      <c r="A34" s="19"/>
      <c r="B34" s="1"/>
      <c r="C34" s="17"/>
      <c r="D34" s="1"/>
      <c r="E34" s="1"/>
      <c r="F34" s="11" t="s">
        <v>7</v>
      </c>
      <c r="G34" s="32">
        <f>SUM(G9:G32)</f>
        <v>841882.71789999981</v>
      </c>
    </row>
    <row r="35" spans="1:7">
      <c r="A35" s="19"/>
      <c r="B35" s="1"/>
      <c r="C35" s="17"/>
      <c r="D35" s="1"/>
      <c r="E35" s="1"/>
      <c r="F35" s="15"/>
      <c r="G35" s="16"/>
    </row>
    <row r="36" spans="1:7">
      <c r="A36" s="18" t="s">
        <v>16</v>
      </c>
      <c r="B36" s="1"/>
      <c r="C36" s="20"/>
      <c r="D36" s="1"/>
      <c r="E36" s="1"/>
      <c r="F36" s="15"/>
      <c r="G36" s="16"/>
    </row>
    <row r="37" spans="1:7" ht="36.75" customHeight="1">
      <c r="A37" s="56" t="s">
        <v>69</v>
      </c>
      <c r="B37" s="56"/>
      <c r="C37" s="35">
        <v>7158.41</v>
      </c>
      <c r="D37" s="1"/>
      <c r="E37" s="36"/>
      <c r="F37" s="15"/>
      <c r="G37" s="16"/>
    </row>
    <row r="38" spans="1:7" ht="32.25" customHeight="1">
      <c r="A38" s="56" t="s">
        <v>26</v>
      </c>
      <c r="B38" s="56"/>
      <c r="C38" s="35">
        <v>2308.6</v>
      </c>
      <c r="D38" s="1"/>
      <c r="E38" s="23"/>
      <c r="F38" s="15"/>
      <c r="G38" s="16"/>
    </row>
    <row r="39" spans="1:7" ht="32.25" customHeight="1">
      <c r="A39" s="56" t="s">
        <v>27</v>
      </c>
      <c r="B39" s="56"/>
      <c r="C39" s="35">
        <v>2228.08</v>
      </c>
      <c r="D39" s="1"/>
      <c r="E39" s="23"/>
      <c r="F39" s="15"/>
      <c r="G39" s="16"/>
    </row>
    <row r="40" spans="1:7" ht="32.25" customHeight="1">
      <c r="A40" s="56" t="s">
        <v>28</v>
      </c>
      <c r="B40" s="56"/>
      <c r="C40" s="35">
        <v>2518.21</v>
      </c>
      <c r="D40" s="1"/>
      <c r="E40" s="23"/>
      <c r="F40" s="15"/>
      <c r="G40" s="16"/>
    </row>
    <row r="41" spans="1:7" ht="32.25" customHeight="1">
      <c r="A41" s="56" t="s">
        <v>29</v>
      </c>
      <c r="B41" s="56"/>
      <c r="C41" s="35">
        <v>521.89</v>
      </c>
      <c r="D41" s="1"/>
      <c r="E41" s="23"/>
      <c r="F41" s="15"/>
      <c r="G41" s="16"/>
    </row>
    <row r="42" spans="1:7" ht="31.5" customHeight="1">
      <c r="A42" s="56" t="s">
        <v>30</v>
      </c>
      <c r="B42" s="56"/>
      <c r="C42" s="35">
        <v>3803.66</v>
      </c>
      <c r="D42" s="1"/>
      <c r="E42" s="23"/>
      <c r="F42" s="15"/>
      <c r="G42" s="16"/>
    </row>
    <row r="43" spans="1:7" ht="43.5" customHeight="1">
      <c r="A43" s="57" t="s">
        <v>71</v>
      </c>
      <c r="B43" s="57"/>
      <c r="C43" s="45">
        <v>904.32</v>
      </c>
      <c r="D43" s="1"/>
      <c r="E43" s="50">
        <f>SUM(C43:C46)</f>
        <v>2223.12</v>
      </c>
      <c r="F43" s="15"/>
      <c r="G43" s="16"/>
    </row>
    <row r="44" spans="1:7" ht="42" customHeight="1">
      <c r="A44" s="57" t="s">
        <v>72</v>
      </c>
      <c r="B44" s="57"/>
      <c r="C44" s="45">
        <v>791.28</v>
      </c>
      <c r="D44" s="1"/>
      <c r="E44" s="50"/>
      <c r="F44" s="15"/>
      <c r="G44" s="16"/>
    </row>
    <row r="45" spans="1:7" ht="42" customHeight="1">
      <c r="A45" s="57" t="s">
        <v>73</v>
      </c>
      <c r="B45" s="57"/>
      <c r="C45" s="45">
        <v>226.08</v>
      </c>
      <c r="D45" s="1"/>
      <c r="E45" s="50"/>
      <c r="F45" s="15"/>
      <c r="G45" s="16"/>
    </row>
    <row r="46" spans="1:7" ht="47.25" customHeight="1">
      <c r="A46" s="61" t="s">
        <v>56</v>
      </c>
      <c r="B46" s="61"/>
      <c r="C46" s="45">
        <v>301.44</v>
      </c>
      <c r="D46" s="1"/>
      <c r="E46" s="50"/>
      <c r="F46" s="31"/>
      <c r="G46" s="16"/>
    </row>
    <row r="47" spans="1:7" ht="47.25" customHeight="1">
      <c r="A47" s="51" t="s">
        <v>58</v>
      </c>
      <c r="B47" s="51"/>
      <c r="C47" s="35">
        <v>58</v>
      </c>
      <c r="D47" s="1"/>
      <c r="E47" s="68"/>
      <c r="F47" s="31"/>
      <c r="G47" s="16"/>
    </row>
    <row r="48" spans="1:7" ht="47.25" customHeight="1">
      <c r="A48" s="66"/>
      <c r="B48" s="66"/>
      <c r="C48" s="67"/>
      <c r="D48" s="1"/>
      <c r="E48" s="68"/>
      <c r="F48" s="31"/>
      <c r="G48" s="16"/>
    </row>
    <row r="49" spans="1:7" ht="47.25" customHeight="1">
      <c r="A49" s="66"/>
      <c r="B49" s="66"/>
      <c r="C49" s="67"/>
      <c r="D49" s="1"/>
      <c r="E49" s="44"/>
      <c r="F49" s="31"/>
      <c r="G49" s="16"/>
    </row>
    <row r="50" spans="1:7" ht="47.25" customHeight="1">
      <c r="A50" s="52" t="s">
        <v>32</v>
      </c>
      <c r="B50" s="52"/>
      <c r="C50" s="45">
        <v>121.4</v>
      </c>
      <c r="D50" s="1"/>
      <c r="E50" s="50">
        <f>SUM(C50:C51)</f>
        <v>211.7</v>
      </c>
      <c r="F50" s="31"/>
      <c r="G50" s="16"/>
    </row>
    <row r="51" spans="1:7" ht="47.25" customHeight="1">
      <c r="A51" s="53" t="s">
        <v>31</v>
      </c>
      <c r="B51" s="53"/>
      <c r="C51" s="45">
        <v>90.3</v>
      </c>
      <c r="D51" s="1"/>
      <c r="E51" s="55"/>
      <c r="F51" s="31"/>
      <c r="G51" s="16"/>
    </row>
    <row r="52" spans="1:7" ht="5.25" customHeight="1">
      <c r="A52" s="19"/>
      <c r="B52" s="1"/>
      <c r="C52" s="24"/>
      <c r="D52" s="1"/>
      <c r="E52" s="1"/>
      <c r="F52" s="15"/>
      <c r="G52" s="16"/>
    </row>
    <row r="53" spans="1:7">
      <c r="A53" s="25"/>
      <c r="B53" s="28" t="s">
        <v>17</v>
      </c>
      <c r="C53" s="38">
        <f>SUM(C37:C51)</f>
        <v>21031.67</v>
      </c>
      <c r="D53" s="1"/>
      <c r="E53" s="1"/>
      <c r="F53" s="15"/>
      <c r="G53" s="16"/>
    </row>
    <row r="54" spans="1:7" ht="4.5" customHeight="1">
      <c r="A54" s="18"/>
      <c r="B54" s="1"/>
      <c r="C54" s="21"/>
      <c r="D54" s="1"/>
      <c r="E54" s="1"/>
      <c r="F54" s="15"/>
      <c r="G54" s="16"/>
    </row>
    <row r="55" spans="1:7" ht="4.5" customHeight="1">
      <c r="A55" s="18"/>
      <c r="B55" s="1"/>
      <c r="C55" s="21"/>
      <c r="D55" s="1"/>
      <c r="E55" s="1"/>
      <c r="F55" s="15"/>
      <c r="G55" s="16"/>
    </row>
    <row r="56" spans="1:7" ht="19.5" customHeight="1">
      <c r="A56" s="18"/>
      <c r="B56" s="1"/>
      <c r="C56" s="21"/>
      <c r="D56" s="1"/>
      <c r="E56" s="1"/>
      <c r="F56" s="15"/>
      <c r="G56" s="16"/>
    </row>
    <row r="57" spans="1:7">
      <c r="A57" s="18" t="s">
        <v>18</v>
      </c>
      <c r="B57" s="1"/>
      <c r="C57" s="21"/>
      <c r="D57" s="1"/>
      <c r="E57" s="1"/>
      <c r="F57" s="15"/>
      <c r="G57" s="16"/>
    </row>
    <row r="58" spans="1:7" ht="30.75" customHeight="1">
      <c r="A58" s="56" t="s">
        <v>70</v>
      </c>
      <c r="B58" s="56"/>
      <c r="C58" s="37">
        <v>247.67</v>
      </c>
      <c r="D58" s="1"/>
      <c r="E58" s="1"/>
      <c r="F58" s="15"/>
      <c r="G58" s="16"/>
    </row>
    <row r="59" spans="1:7" ht="30" customHeight="1">
      <c r="A59" s="56" t="s">
        <v>33</v>
      </c>
      <c r="B59" s="56"/>
      <c r="C59" s="37">
        <v>77.959999999999994</v>
      </c>
      <c r="D59" s="1"/>
      <c r="E59" s="1"/>
      <c r="F59" s="15"/>
      <c r="G59" s="16"/>
    </row>
    <row r="60" spans="1:7" ht="31.5" customHeight="1">
      <c r="A60" s="56" t="s">
        <v>34</v>
      </c>
      <c r="B60" s="56"/>
      <c r="C60" s="37">
        <v>77.510000000000005</v>
      </c>
      <c r="D60" s="1"/>
      <c r="E60" s="1"/>
      <c r="F60" s="15"/>
      <c r="G60" s="16"/>
    </row>
    <row r="61" spans="1:7" ht="30" customHeight="1">
      <c r="A61" s="56" t="s">
        <v>35</v>
      </c>
      <c r="B61" s="56"/>
      <c r="C61" s="37">
        <v>88.46</v>
      </c>
      <c r="D61" s="1"/>
      <c r="E61" s="1"/>
      <c r="F61" s="15"/>
      <c r="G61" s="16"/>
    </row>
    <row r="62" spans="1:7" ht="27" customHeight="1">
      <c r="A62" s="56" t="s">
        <v>36</v>
      </c>
      <c r="B62" s="56"/>
      <c r="C62" s="37">
        <v>36.1</v>
      </c>
      <c r="D62" s="1"/>
      <c r="E62" s="1"/>
      <c r="F62" s="15"/>
      <c r="G62" s="16"/>
    </row>
    <row r="63" spans="1:7" ht="30.75" customHeight="1">
      <c r="A63" s="56" t="s">
        <v>37</v>
      </c>
      <c r="B63" s="56"/>
      <c r="C63" s="37">
        <v>224.83</v>
      </c>
      <c r="D63" s="1"/>
      <c r="E63" s="1"/>
      <c r="F63" s="15"/>
      <c r="G63" s="16"/>
    </row>
    <row r="64" spans="1:7" ht="42" customHeight="1">
      <c r="A64" s="57" t="s">
        <v>38</v>
      </c>
      <c r="B64" s="57"/>
      <c r="C64" s="37">
        <v>19.2</v>
      </c>
      <c r="D64" s="1"/>
      <c r="E64" s="1"/>
      <c r="F64" s="15"/>
      <c r="G64" s="16"/>
    </row>
    <row r="65" spans="1:7" ht="42.75" customHeight="1">
      <c r="A65" s="57" t="s">
        <v>39</v>
      </c>
      <c r="B65" s="57"/>
      <c r="C65" s="37">
        <v>16.8</v>
      </c>
      <c r="D65" s="1"/>
      <c r="E65" s="1"/>
      <c r="F65" s="15"/>
      <c r="G65" s="16"/>
    </row>
    <row r="66" spans="1:7" ht="42.75" customHeight="1">
      <c r="A66" s="57" t="s">
        <v>74</v>
      </c>
      <c r="B66" s="57"/>
      <c r="C66" s="37">
        <v>4.8</v>
      </c>
      <c r="D66" s="1"/>
      <c r="E66" s="1"/>
      <c r="F66" s="15"/>
      <c r="G66" s="16"/>
    </row>
    <row r="67" spans="1:7" ht="47.25" customHeight="1">
      <c r="A67" s="61" t="s">
        <v>57</v>
      </c>
      <c r="B67" s="61"/>
      <c r="C67" s="37">
        <v>7.68</v>
      </c>
      <c r="D67" s="1"/>
      <c r="E67" s="1"/>
      <c r="F67" s="15"/>
      <c r="G67" s="16"/>
    </row>
    <row r="68" spans="1:7" ht="45" customHeight="1">
      <c r="A68" s="51" t="s">
        <v>40</v>
      </c>
      <c r="B68" s="51"/>
      <c r="C68" s="37">
        <v>2.76</v>
      </c>
      <c r="D68" s="1"/>
      <c r="E68" s="1"/>
      <c r="F68" s="15"/>
      <c r="G68" s="16"/>
    </row>
    <row r="69" spans="1:7" ht="48" customHeight="1">
      <c r="A69" s="52" t="s">
        <v>41</v>
      </c>
      <c r="B69" s="52"/>
      <c r="C69" s="37">
        <v>12.24</v>
      </c>
      <c r="D69" s="1"/>
      <c r="E69" s="1"/>
      <c r="F69" s="15"/>
      <c r="G69" s="16"/>
    </row>
    <row r="70" spans="1:7" ht="49.5" customHeight="1">
      <c r="A70" s="53" t="s">
        <v>42</v>
      </c>
      <c r="B70" s="53"/>
      <c r="C70" s="37">
        <v>4.4400000000000004</v>
      </c>
      <c r="D70" s="1"/>
      <c r="E70" s="1"/>
      <c r="F70" s="15"/>
      <c r="G70" s="16"/>
    </row>
    <row r="71" spans="1:7" ht="6" customHeight="1">
      <c r="A71" s="26"/>
      <c r="B71" s="26"/>
      <c r="C71" s="27"/>
      <c r="D71" s="22"/>
      <c r="E71" s="22"/>
      <c r="F71" s="22"/>
      <c r="G71" s="22"/>
    </row>
    <row r="72" spans="1:7">
      <c r="A72" s="25"/>
      <c r="B72" s="29" t="s">
        <v>17</v>
      </c>
      <c r="C72" s="39">
        <f>SUM(C58:C70)</f>
        <v>820.44999999999993</v>
      </c>
      <c r="D72" s="22"/>
      <c r="E72" s="22"/>
      <c r="F72" s="22"/>
      <c r="G72" s="22"/>
    </row>
    <row r="73" spans="1:7">
      <c r="A73" s="25"/>
      <c r="B73" s="29"/>
      <c r="C73" s="34"/>
      <c r="D73" s="22"/>
      <c r="E73" s="22"/>
      <c r="F73" s="22"/>
      <c r="G73" s="22"/>
    </row>
    <row r="74" spans="1:7" ht="5.25" customHeight="1">
      <c r="A74" s="22"/>
      <c r="B74" s="22"/>
      <c r="C74" s="22"/>
      <c r="D74" s="22"/>
      <c r="E74" s="22"/>
      <c r="F74" s="22"/>
      <c r="G74" s="22"/>
    </row>
    <row r="75" spans="1:7" ht="12.75" customHeight="1">
      <c r="A75" s="22" t="s">
        <v>24</v>
      </c>
      <c r="B75" s="22"/>
      <c r="C75" s="39">
        <f>C72*2</f>
        <v>1640.8999999999999</v>
      </c>
      <c r="D75" s="22"/>
      <c r="E75" s="22"/>
      <c r="F75" s="22"/>
      <c r="G75" s="22"/>
    </row>
    <row r="76" spans="1:7">
      <c r="A76" s="22"/>
      <c r="B76" s="22"/>
      <c r="C76" s="22"/>
      <c r="D76" s="22"/>
      <c r="E76" s="22"/>
      <c r="F76" s="22"/>
      <c r="G76" s="22"/>
    </row>
    <row r="77" spans="1:7">
      <c r="A77" s="62" t="s">
        <v>43</v>
      </c>
      <c r="B77" s="62"/>
      <c r="C77" s="40">
        <v>627</v>
      </c>
      <c r="D77" s="22"/>
      <c r="E77" s="22"/>
      <c r="F77" s="22"/>
      <c r="G77" s="22"/>
    </row>
    <row r="78" spans="1:7" ht="36" customHeight="1">
      <c r="A78" s="54" t="s">
        <v>44</v>
      </c>
      <c r="B78" s="54"/>
      <c r="C78" s="42">
        <v>144</v>
      </c>
      <c r="D78" s="22"/>
      <c r="E78" s="22"/>
      <c r="F78" s="22"/>
      <c r="G78" s="22"/>
    </row>
    <row r="79" spans="1:7" ht="39" customHeight="1">
      <c r="A79" s="54" t="s">
        <v>59</v>
      </c>
      <c r="B79" s="54"/>
      <c r="C79" s="41">
        <v>184</v>
      </c>
      <c r="D79" s="22"/>
      <c r="E79" s="22"/>
      <c r="F79" s="22"/>
      <c r="G79" s="22"/>
    </row>
    <row r="80" spans="1:7" ht="37.5" customHeight="1">
      <c r="A80" s="64" t="s">
        <v>80</v>
      </c>
      <c r="B80" s="65"/>
      <c r="C80" s="63">
        <v>2400</v>
      </c>
    </row>
  </sheetData>
  <mergeCells count="40">
    <mergeCell ref="A80:B80"/>
    <mergeCell ref="A67:B67"/>
    <mergeCell ref="A78:B78"/>
    <mergeCell ref="A77:B77"/>
    <mergeCell ref="A37:B37"/>
    <mergeCell ref="A39:B39"/>
    <mergeCell ref="A38:B38"/>
    <mergeCell ref="A40:B40"/>
    <mergeCell ref="A41:B41"/>
    <mergeCell ref="A43:B43"/>
    <mergeCell ref="A44:B44"/>
    <mergeCell ref="A47:B47"/>
    <mergeCell ref="A46:B46"/>
    <mergeCell ref="A42:B42"/>
    <mergeCell ref="A45:B45"/>
    <mergeCell ref="A66:B66"/>
    <mergeCell ref="A4:G4"/>
    <mergeCell ref="E6:E7"/>
    <mergeCell ref="G6:G7"/>
    <mergeCell ref="F6:F7"/>
    <mergeCell ref="A6:A7"/>
    <mergeCell ref="B6:B7"/>
    <mergeCell ref="C6:C7"/>
    <mergeCell ref="D6:D7"/>
    <mergeCell ref="E43:E46"/>
    <mergeCell ref="A68:B68"/>
    <mergeCell ref="A69:B69"/>
    <mergeCell ref="A70:B70"/>
    <mergeCell ref="A79:B79"/>
    <mergeCell ref="E50:E51"/>
    <mergeCell ref="A51:B51"/>
    <mergeCell ref="A50:B50"/>
    <mergeCell ref="A58:B58"/>
    <mergeCell ref="A59:B59"/>
    <mergeCell ref="A60:B60"/>
    <mergeCell ref="A61:B61"/>
    <mergeCell ref="A62:B62"/>
    <mergeCell ref="A63:B63"/>
    <mergeCell ref="A64:B64"/>
    <mergeCell ref="A65:B65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Capa_Composição</vt:lpstr>
      <vt:lpstr>Composição 01</vt:lpstr>
      <vt:lpstr>'Composição 01'!Area_de_impressao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fiscalizacao</dc:creator>
  <cp:lastModifiedBy>Engenharia</cp:lastModifiedBy>
  <cp:lastPrinted>2021-05-17T16:56:13Z</cp:lastPrinted>
  <dcterms:created xsi:type="dcterms:W3CDTF">2014-07-30T13:05:35Z</dcterms:created>
  <dcterms:modified xsi:type="dcterms:W3CDTF">2021-12-20T14:01:20Z</dcterms:modified>
</cp:coreProperties>
</file>