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20400" windowHeight="8340"/>
  </bookViews>
  <sheets>
    <sheet name="TABELA" sheetId="1" r:id="rId1"/>
    <sheet name="CLASSIFICAÇÃO" sheetId="3" r:id="rId2"/>
    <sheet name="Plan1" sheetId="4" r:id="rId3"/>
  </sheets>
  <definedNames>
    <definedName name="_xlnm.Print_Area" localSheetId="0">TABELA!$A$1:$Q$35</definedName>
  </definedNames>
  <calcPr calcId="144525"/>
</workbook>
</file>

<file path=xl/calcChain.xml><?xml version="1.0" encoding="utf-8"?>
<calcChain xmlns="http://schemas.openxmlformats.org/spreadsheetml/2006/main">
  <c r="Q30" i="1" l="1"/>
  <c r="L30" i="1"/>
  <c r="J30" i="1"/>
  <c r="E30" i="1"/>
  <c r="P27" i="1"/>
  <c r="L27" i="1"/>
  <c r="I27" i="1"/>
  <c r="E27" i="1"/>
  <c r="L25" i="1"/>
  <c r="L24" i="1"/>
  <c r="L23" i="1"/>
  <c r="L22" i="1"/>
  <c r="Q25" i="1"/>
  <c r="P24" i="1"/>
  <c r="Q23" i="1"/>
  <c r="Q22" i="1"/>
  <c r="J25" i="1"/>
  <c r="I24" i="1"/>
  <c r="J23" i="1"/>
  <c r="J22" i="1"/>
  <c r="E25" i="1"/>
  <c r="E24" i="1"/>
  <c r="E23" i="1"/>
  <c r="E22" i="1"/>
  <c r="L29" i="1" l="1"/>
  <c r="Q29" i="1"/>
  <c r="J29" i="1"/>
  <c r="E29" i="1"/>
  <c r="Q28" i="1"/>
  <c r="J28" i="1"/>
  <c r="L28" i="1"/>
  <c r="E28" i="1"/>
  <c r="Q35" i="1" l="1"/>
  <c r="J35" i="1"/>
  <c r="Q19" i="1"/>
  <c r="J19" i="1"/>
  <c r="P34" i="1"/>
  <c r="I34" i="1"/>
  <c r="L15" i="1"/>
  <c r="E15" i="1"/>
  <c r="Q33" i="1"/>
  <c r="J33" i="1"/>
  <c r="Q18" i="1"/>
  <c r="J18" i="1"/>
  <c r="L14" i="1"/>
  <c r="E14" i="1"/>
  <c r="Q32" i="1"/>
  <c r="J32" i="1"/>
  <c r="P17" i="1"/>
  <c r="I17" i="1"/>
  <c r="L13" i="1"/>
  <c r="E13" i="1"/>
  <c r="Q20" i="1"/>
  <c r="J20" i="1"/>
  <c r="L12" i="1"/>
  <c r="E12" i="1"/>
  <c r="L32" i="1"/>
  <c r="E32" i="1"/>
  <c r="L19" i="1"/>
  <c r="E19" i="1"/>
  <c r="Q12" i="1"/>
  <c r="J12" i="1"/>
  <c r="L34" i="1"/>
  <c r="E34" i="1"/>
  <c r="L17" i="1"/>
  <c r="E17" i="1"/>
  <c r="P14" i="1"/>
  <c r="I14" i="1"/>
  <c r="L35" i="1"/>
  <c r="E35" i="1"/>
  <c r="L18" i="1"/>
  <c r="E18" i="1"/>
  <c r="Q15" i="1"/>
  <c r="J15" i="1"/>
  <c r="L33" i="1"/>
  <c r="E33" i="1"/>
  <c r="L20" i="1"/>
  <c r="E20" i="1"/>
  <c r="Q13" i="1"/>
  <c r="J13" i="1"/>
  <c r="D5" i="4" l="1"/>
  <c r="D12" i="4"/>
  <c r="D6" i="4"/>
  <c r="D2" i="4"/>
  <c r="D8" i="4"/>
  <c r="D10" i="4"/>
  <c r="D11" i="4"/>
  <c r="D3" i="4"/>
  <c r="D9" i="4"/>
  <c r="D4" i="4"/>
  <c r="D1" i="4"/>
  <c r="D7" i="4"/>
  <c r="D16" i="4"/>
  <c r="D24" i="4"/>
  <c r="D26" i="4"/>
  <c r="D25" i="4"/>
  <c r="D17" i="4"/>
  <c r="D23" i="4"/>
  <c r="D18" i="4"/>
  <c r="D19" i="4"/>
  <c r="D20" i="4"/>
  <c r="D21" i="4"/>
  <c r="D22" i="4"/>
  <c r="D15" i="4"/>
  <c r="J25" i="3" l="1"/>
  <c r="J21" i="3"/>
  <c r="J27" i="3"/>
  <c r="J18" i="3"/>
  <c r="J24" i="3"/>
  <c r="J19" i="3"/>
  <c r="J23" i="3"/>
  <c r="J22" i="3"/>
  <c r="J28" i="3"/>
  <c r="J20" i="3"/>
  <c r="J29" i="3"/>
  <c r="J26" i="3"/>
  <c r="J7" i="3"/>
  <c r="J8" i="3"/>
  <c r="J10" i="3"/>
  <c r="J6" i="3"/>
  <c r="J4" i="3"/>
  <c r="J5" i="3"/>
  <c r="J15" i="3"/>
  <c r="J14" i="3"/>
  <c r="J12" i="3"/>
  <c r="J13" i="3"/>
  <c r="J11" i="3"/>
  <c r="J9" i="3"/>
  <c r="C25" i="3"/>
  <c r="K25" i="3" s="1"/>
  <c r="C21" i="3"/>
  <c r="K21" i="3" s="1"/>
  <c r="C27" i="3"/>
  <c r="K27" i="3" s="1"/>
  <c r="C18" i="3"/>
  <c r="K18" i="3" s="1"/>
  <c r="C24" i="3"/>
  <c r="K24" i="3" s="1"/>
  <c r="C19" i="3"/>
  <c r="K19" i="3" s="1"/>
  <c r="C23" i="3"/>
  <c r="K23" i="3" s="1"/>
  <c r="C22" i="3"/>
  <c r="K22" i="3" s="1"/>
  <c r="C28" i="3"/>
  <c r="K28" i="3" s="1"/>
  <c r="C20" i="3"/>
  <c r="K20" i="3" s="1"/>
  <c r="C29" i="3"/>
  <c r="K29" i="3" s="1"/>
  <c r="C26" i="3"/>
  <c r="K26" i="3" s="1"/>
  <c r="C4" i="3"/>
  <c r="K4" i="3" s="1"/>
  <c r="C6" i="3"/>
  <c r="K6" i="3" s="1"/>
  <c r="C10" i="3"/>
  <c r="K10" i="3" s="1"/>
  <c r="C8" i="3"/>
  <c r="K8" i="3" s="1"/>
  <c r="C7" i="3"/>
  <c r="K7" i="3" s="1"/>
  <c r="C5" i="3"/>
  <c r="K5" i="3" s="1"/>
  <c r="C15" i="3"/>
  <c r="K15" i="3" s="1"/>
  <c r="C14" i="3"/>
  <c r="K14" i="3" s="1"/>
  <c r="C12" i="3"/>
  <c r="K12" i="3" s="1"/>
  <c r="C13" i="3"/>
  <c r="K13" i="3" s="1"/>
  <c r="C11" i="3"/>
  <c r="K11" i="3" s="1"/>
  <c r="C9" i="3"/>
  <c r="K9" i="3" s="1"/>
</calcChain>
</file>

<file path=xl/sharedStrings.xml><?xml version="1.0" encoding="utf-8"?>
<sst xmlns="http://schemas.openxmlformats.org/spreadsheetml/2006/main" count="185" uniqueCount="70">
  <si>
    <t>CHAVE A</t>
  </si>
  <si>
    <t>CHAVE B</t>
  </si>
  <si>
    <t>AE INDEPENDENTE</t>
  </si>
  <si>
    <t>SANTO AFONSO</t>
  </si>
  <si>
    <t>JUVENTUDE LAGEADO PEDRO</t>
  </si>
  <si>
    <t>JUVENTUDE TAIPAS</t>
  </si>
  <si>
    <t>UNIÃO BAIXO SOLTEIRO</t>
  </si>
  <si>
    <t>PALMEIRAS</t>
  </si>
  <si>
    <t>FLAMENGO ALTO MAIPU</t>
  </si>
  <si>
    <t>BOM SUCESSO</t>
  </si>
  <si>
    <t>SANTA LUZIA</t>
  </si>
  <si>
    <t>UNIÃO JABUTICABA</t>
  </si>
  <si>
    <t>CRUZEIRO</t>
  </si>
  <si>
    <t>ALTO SOLTEIRO</t>
  </si>
  <si>
    <t>JG</t>
  </si>
  <si>
    <t>DATA</t>
  </si>
  <si>
    <t>HORA</t>
  </si>
  <si>
    <t>LOCAL</t>
  </si>
  <si>
    <t xml:space="preserve">EQUIPE ASPIRANTE </t>
  </si>
  <si>
    <t>RESULTADO</t>
  </si>
  <si>
    <t>EQUIPE  AMADOR</t>
  </si>
  <si>
    <t>X</t>
  </si>
  <si>
    <t>FLAMENGO</t>
  </si>
  <si>
    <t>ASPIRANTE</t>
  </si>
  <si>
    <t>AMADOR</t>
  </si>
  <si>
    <t>Clas</t>
  </si>
  <si>
    <t>EQUIPE</t>
  </si>
  <si>
    <t>PG</t>
  </si>
  <si>
    <t>J</t>
  </si>
  <si>
    <t>V</t>
  </si>
  <si>
    <t>E</t>
  </si>
  <si>
    <t>D</t>
  </si>
  <si>
    <t>GP</t>
  </si>
  <si>
    <t>GC</t>
  </si>
  <si>
    <t>SG</t>
  </si>
  <si>
    <t>1º</t>
  </si>
  <si>
    <t>2º</t>
  </si>
  <si>
    <t>3º</t>
  </si>
  <si>
    <t>4º</t>
  </si>
  <si>
    <t>5º</t>
  </si>
  <si>
    <t>6º</t>
  </si>
  <si>
    <t>CLASSIFICAÇÃO DO MUNICIPAL DE CAMPO EDIÇÃO 2017</t>
  </si>
  <si>
    <t>%</t>
  </si>
  <si>
    <t>7º</t>
  </si>
  <si>
    <t>8º</t>
  </si>
  <si>
    <t>9º</t>
  </si>
  <si>
    <t>10º</t>
  </si>
  <si>
    <t>11º</t>
  </si>
  <si>
    <t>12º</t>
  </si>
  <si>
    <t>SÃO JOSE</t>
  </si>
  <si>
    <t>TREZE DE MAIO</t>
  </si>
  <si>
    <t>JUVENTUDE</t>
  </si>
  <si>
    <t>SANTO ANTÃO</t>
  </si>
  <si>
    <t>BEIRA RIO</t>
  </si>
  <si>
    <t>ITAPÉ</t>
  </si>
  <si>
    <t xml:space="preserve">1ª RODADA </t>
  </si>
  <si>
    <t xml:space="preserve">2ª RODADA </t>
  </si>
  <si>
    <t xml:space="preserve">3ª RODADA </t>
  </si>
  <si>
    <t xml:space="preserve">4ª RODADA </t>
  </si>
  <si>
    <t>5ª RODADA</t>
  </si>
  <si>
    <t xml:space="preserve">CAMPEONATO DISTRITAL NORTE DE FUTEBOL DE CAMPO 2017 </t>
  </si>
  <si>
    <t>LINHA ARAÇAZINHO</t>
  </si>
  <si>
    <t>LINHA SANTO ANTÃO</t>
  </si>
  <si>
    <t>LINHA ITAPÉ</t>
  </si>
  <si>
    <t>LINHA SANTA CATARINA</t>
  </si>
  <si>
    <t>LINHA LAGEADO PEDRO</t>
  </si>
  <si>
    <t>DISTRITO DE JUVÊNCIO</t>
  </si>
  <si>
    <t>LINHA GUABIROBA</t>
  </si>
  <si>
    <t>LINHA ALTO MAIPU</t>
  </si>
  <si>
    <t>LINHA FÁTIMA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</si>
</sst>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indexed="8"/>
      <name val="Calibri"/>
      <charset val="134"/>
    </font>
    <font>
      <b/>
      <sz val="14"/>
      <color indexed="8"/>
      <name val="Arial"/>
      <family val="2"/>
    </font>
    <font>
      <sz val="11"/>
      <name val="Calibri"/>
      <family val="2"/>
    </font>
    <font>
      <b/>
      <sz val="22"/>
      <color indexed="54"/>
      <name val="Arial Black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b/>
      <sz val="2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b/>
      <sz val="16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/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/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 applyAlignment="1"/>
    <xf numFmtId="0" fontId="6" fillId="2" borderId="10" xfId="0" applyFont="1" applyFill="1" applyBorder="1" applyAlignment="1"/>
    <xf numFmtId="0" fontId="6" fillId="2" borderId="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6" fillId="0" borderId="1" xfId="0" applyFont="1" applyBorder="1" applyAlignment="1">
      <alignment horizontal="center"/>
    </xf>
    <xf numFmtId="20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center" vertical="top" wrapText="1"/>
    </xf>
    <xf numFmtId="16" fontId="9" fillId="0" borderId="1" xfId="0" applyNumberFormat="1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5" fillId="3" borderId="3" xfId="0" applyFont="1" applyFill="1" applyBorder="1" applyAlignment="1"/>
    <xf numFmtId="0" fontId="5" fillId="0" borderId="3" xfId="0" applyFont="1" applyBorder="1" applyAlignment="1"/>
    <xf numFmtId="0" fontId="10" fillId="0" borderId="3" xfId="0" applyFont="1" applyBorder="1" applyAlignment="1"/>
    <xf numFmtId="0" fontId="15" fillId="0" borderId="4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vertical="top" wrapText="1"/>
    </xf>
    <xf numFmtId="0" fontId="6" fillId="0" borderId="18" xfId="0" applyFont="1" applyBorder="1" applyAlignment="1">
      <alignment horizontal="justify" vertical="top" wrapText="1"/>
    </xf>
    <xf numFmtId="0" fontId="6" fillId="4" borderId="1" xfId="0" applyFont="1" applyFill="1" applyBorder="1" applyAlignment="1">
      <alignment horizontal="center"/>
    </xf>
    <xf numFmtId="16" fontId="9" fillId="4" borderId="1" xfId="0" applyNumberFormat="1" applyFont="1" applyFill="1" applyBorder="1" applyAlignment="1">
      <alignment horizontal="center" vertical="top" wrapText="1"/>
    </xf>
    <xf numFmtId="20" fontId="6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/>
    <xf numFmtId="0" fontId="6" fillId="4" borderId="1" xfId="0" applyFont="1" applyFill="1" applyBorder="1" applyAlignment="1">
      <alignment horizontal="justify" vertical="top" wrapText="1"/>
    </xf>
    <xf numFmtId="0" fontId="7" fillId="4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justify" vertical="top" wrapText="1"/>
    </xf>
    <xf numFmtId="0" fontId="6" fillId="4" borderId="18" xfId="0" applyFont="1" applyFill="1" applyBorder="1" applyAlignment="1">
      <alignment horizontal="justify" vertical="top" wrapText="1"/>
    </xf>
    <xf numFmtId="0" fontId="0" fillId="0" borderId="0" xfId="0" applyBorder="1" applyAlignment="1"/>
    <xf numFmtId="0" fontId="5" fillId="3" borderId="0" xfId="0" applyFont="1" applyFill="1" applyBorder="1" applyAlignment="1"/>
    <xf numFmtId="0" fontId="5" fillId="0" borderId="0" xfId="0" applyFont="1" applyBorder="1" applyAlignment="1"/>
    <xf numFmtId="0" fontId="6" fillId="4" borderId="13" xfId="0" applyFont="1" applyFill="1" applyBorder="1" applyAlignment="1">
      <alignment horizontal="justify" vertical="top" wrapText="1"/>
    </xf>
    <xf numFmtId="0" fontId="6" fillId="4" borderId="18" xfId="0" applyFont="1" applyFill="1" applyBorder="1" applyAlignment="1">
      <alignment horizontal="justify" vertical="top" wrapText="1"/>
    </xf>
    <xf numFmtId="16" fontId="9" fillId="4" borderId="0" xfId="0" applyNumberFormat="1" applyFont="1" applyFill="1" applyBorder="1" applyAlignment="1">
      <alignment horizontal="center" vertical="top" wrapText="1"/>
    </xf>
    <xf numFmtId="20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/>
    <xf numFmtId="0" fontId="6" fillId="4" borderId="0" xfId="0" applyFont="1" applyFill="1" applyBorder="1" applyAlignment="1">
      <alignment horizontal="justify" vertical="top" wrapText="1"/>
    </xf>
    <xf numFmtId="0" fontId="7" fillId="4" borderId="0" xfId="0" applyFont="1" applyFill="1" applyBorder="1" applyAlignment="1">
      <alignment horizontal="center" vertical="top" wrapText="1"/>
    </xf>
    <xf numFmtId="0" fontId="7" fillId="4" borderId="0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justify" vertical="top" wrapText="1"/>
    </xf>
    <xf numFmtId="0" fontId="6" fillId="4" borderId="18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0" fontId="6" fillId="0" borderId="13" xfId="0" applyFont="1" applyBorder="1" applyAlignment="1">
      <alignment horizontal="justify" vertical="top" wrapText="1"/>
    </xf>
    <xf numFmtId="0" fontId="6" fillId="0" borderId="18" xfId="0" applyFont="1" applyBorder="1" applyAlignment="1">
      <alignment horizontal="justify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0" borderId="7" xfId="0" applyFont="1" applyBorder="1" applyAlignment="1"/>
    <xf numFmtId="0" fontId="4" fillId="0" borderId="0" xfId="0" applyFont="1" applyBorder="1" applyAlignment="1"/>
    <xf numFmtId="0" fontId="5" fillId="3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4" fillId="0" borderId="10" xfId="0" applyFont="1" applyBorder="1" applyAlignment="1"/>
    <xf numFmtId="0" fontId="4" fillId="0" borderId="2" xfId="0" applyFont="1" applyBorder="1" applyAlignment="1"/>
    <xf numFmtId="0" fontId="10" fillId="0" borderId="1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tabSelected="1" view="pageBreakPreview" topLeftCell="A3" zoomScale="80" zoomScaleNormal="100" zoomScaleSheetLayoutView="80" workbookViewId="0">
      <selection activeCell="Q22" sqref="Q22"/>
    </sheetView>
  </sheetViews>
  <sheetFormatPr defaultColWidth="9" defaultRowHeight="15"/>
  <cols>
    <col min="1" max="1" width="3.42578125" customWidth="1"/>
    <col min="2" max="2" width="8.42578125" customWidth="1"/>
    <col min="3" max="3" width="4.5703125" customWidth="1"/>
    <col min="4" max="4" width="20" customWidth="1"/>
    <col min="5" max="5" width="19.140625" customWidth="1"/>
    <col min="6" max="8" width="3.7109375" style="4" customWidth="1"/>
    <col min="9" max="9" width="0.42578125" hidden="1" customWidth="1"/>
    <col min="10" max="10" width="18.85546875" customWidth="1"/>
    <col min="11" max="11" width="5" customWidth="1"/>
    <col min="12" max="12" width="18.7109375" customWidth="1"/>
    <col min="13" max="15" width="3.7109375" style="4" customWidth="1"/>
    <col min="16" max="16" width="0.140625" style="4" customWidth="1"/>
    <col min="17" max="17" width="18.7109375" customWidth="1"/>
  </cols>
  <sheetData>
    <row r="1" spans="1:22">
      <c r="A1" s="57" t="s">
        <v>60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22" ht="47.2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S2" s="44"/>
      <c r="T2" s="44"/>
      <c r="U2" s="44"/>
      <c r="V2" s="44"/>
    </row>
    <row r="3" spans="1:22" ht="16.5" customHeight="1">
      <c r="A3" s="84"/>
      <c r="B3" s="85"/>
      <c r="C3" s="85"/>
      <c r="D3" s="86"/>
      <c r="E3" s="87" t="s">
        <v>0</v>
      </c>
      <c r="F3" s="87"/>
      <c r="G3" s="87"/>
      <c r="H3" s="87" t="s">
        <v>1</v>
      </c>
      <c r="I3" s="87"/>
      <c r="J3" s="87"/>
      <c r="K3" s="87"/>
      <c r="L3" s="88"/>
      <c r="M3" s="85"/>
      <c r="N3" s="85"/>
      <c r="O3" s="85"/>
      <c r="P3" s="85"/>
      <c r="Q3" s="85"/>
      <c r="S3" s="45"/>
      <c r="T3" s="45"/>
      <c r="U3" s="45"/>
      <c r="V3" s="45"/>
    </row>
    <row r="4" spans="1:22">
      <c r="A4" s="84"/>
      <c r="B4" s="85"/>
      <c r="C4" s="85"/>
      <c r="D4" s="86"/>
      <c r="E4" s="72" t="s">
        <v>10</v>
      </c>
      <c r="F4" s="72"/>
      <c r="G4" s="72"/>
      <c r="H4" s="72" t="s">
        <v>49</v>
      </c>
      <c r="I4" s="72"/>
      <c r="J4" s="72"/>
      <c r="K4" s="72"/>
      <c r="L4" s="88"/>
      <c r="M4" s="85"/>
      <c r="N4" s="85"/>
      <c r="O4" s="85"/>
      <c r="P4" s="85"/>
      <c r="Q4" s="85"/>
      <c r="S4" s="46"/>
      <c r="T4" s="46"/>
      <c r="U4" s="46"/>
      <c r="V4" s="46"/>
    </row>
    <row r="5" spans="1:22">
      <c r="A5" s="70"/>
      <c r="B5" s="71"/>
      <c r="C5" s="71"/>
      <c r="D5" s="71"/>
      <c r="E5" s="72" t="s">
        <v>22</v>
      </c>
      <c r="F5" s="72"/>
      <c r="G5" s="72"/>
      <c r="H5" s="73" t="s">
        <v>52</v>
      </c>
      <c r="I5" s="73"/>
      <c r="J5" s="73"/>
      <c r="K5" s="73"/>
      <c r="L5" s="88"/>
      <c r="M5" s="85"/>
      <c r="N5" s="85"/>
      <c r="O5" s="85"/>
      <c r="P5" s="85"/>
      <c r="Q5" s="85"/>
      <c r="S5" s="46"/>
      <c r="T5" s="46"/>
      <c r="U5" s="46"/>
      <c r="V5" s="46"/>
    </row>
    <row r="6" spans="1:22">
      <c r="A6" s="70"/>
      <c r="B6" s="71"/>
      <c r="C6" s="71"/>
      <c r="D6" s="71"/>
      <c r="E6" s="72" t="s">
        <v>50</v>
      </c>
      <c r="F6" s="72"/>
      <c r="G6" s="72"/>
      <c r="H6" s="73" t="s">
        <v>53</v>
      </c>
      <c r="I6" s="73"/>
      <c r="J6" s="73"/>
      <c r="K6" s="73"/>
      <c r="L6" s="74"/>
      <c r="M6" s="75"/>
      <c r="N6" s="75"/>
      <c r="O6" s="75"/>
      <c r="P6" s="75"/>
      <c r="Q6" s="75"/>
      <c r="S6" s="46"/>
      <c r="T6" s="46"/>
      <c r="U6" s="46"/>
      <c r="V6" s="46"/>
    </row>
    <row r="7" spans="1:22">
      <c r="A7" s="70"/>
      <c r="B7" s="71"/>
      <c r="C7" s="71"/>
      <c r="D7" s="71"/>
      <c r="E7" s="72" t="s">
        <v>51</v>
      </c>
      <c r="F7" s="72"/>
      <c r="G7" s="72"/>
      <c r="H7" s="73" t="s">
        <v>54</v>
      </c>
      <c r="I7" s="73"/>
      <c r="J7" s="73"/>
      <c r="K7" s="73"/>
      <c r="L7" s="88"/>
      <c r="M7" s="85"/>
      <c r="N7" s="85"/>
      <c r="O7" s="85"/>
      <c r="P7" s="85"/>
      <c r="Q7" s="85"/>
      <c r="S7" s="45"/>
      <c r="T7" s="45"/>
      <c r="U7" s="45"/>
      <c r="V7" s="45"/>
    </row>
    <row r="8" spans="1:22">
      <c r="A8" s="71"/>
      <c r="B8" s="71"/>
      <c r="C8" s="71"/>
      <c r="D8" s="71"/>
      <c r="E8" s="72"/>
      <c r="F8" s="72"/>
      <c r="G8" s="72"/>
      <c r="H8" s="72" t="s">
        <v>9</v>
      </c>
      <c r="I8" s="72"/>
      <c r="J8" s="72"/>
      <c r="K8" s="72"/>
      <c r="L8" s="76"/>
      <c r="M8" s="77"/>
      <c r="N8" s="77"/>
      <c r="O8" s="77"/>
      <c r="P8" s="77"/>
      <c r="Q8" s="77"/>
      <c r="S8" s="44"/>
      <c r="T8" s="44"/>
      <c r="U8" s="44"/>
      <c r="V8" s="44"/>
    </row>
    <row r="9" spans="1:22">
      <c r="A9" s="78"/>
      <c r="B9" s="79"/>
      <c r="C9" s="79"/>
      <c r="D9" s="79"/>
      <c r="E9" s="80"/>
      <c r="F9" s="80"/>
      <c r="G9" s="80"/>
      <c r="H9" s="73"/>
      <c r="I9" s="73"/>
      <c r="J9" s="73"/>
      <c r="K9" s="81"/>
      <c r="L9" s="82"/>
      <c r="M9" s="83"/>
      <c r="N9" s="83"/>
      <c r="O9" s="83"/>
      <c r="P9" s="83"/>
      <c r="Q9" s="83"/>
    </row>
    <row r="10" spans="1:22" ht="13.5" customHeight="1">
      <c r="A10" s="7" t="s">
        <v>14</v>
      </c>
      <c r="B10" s="8" t="s">
        <v>15</v>
      </c>
      <c r="C10" s="8" t="s">
        <v>16</v>
      </c>
      <c r="D10" s="9" t="s">
        <v>17</v>
      </c>
      <c r="E10" s="10" t="s">
        <v>18</v>
      </c>
      <c r="F10" s="66" t="s">
        <v>19</v>
      </c>
      <c r="G10" s="67"/>
      <c r="H10" s="68"/>
      <c r="I10" s="11"/>
      <c r="J10" s="10" t="s">
        <v>18</v>
      </c>
      <c r="K10" s="12" t="s">
        <v>16</v>
      </c>
      <c r="L10" s="13" t="s">
        <v>20</v>
      </c>
      <c r="M10" s="69" t="s">
        <v>19</v>
      </c>
      <c r="N10" s="69"/>
      <c r="O10" s="69"/>
      <c r="P10" s="12"/>
      <c r="Q10" s="13" t="s">
        <v>20</v>
      </c>
    </row>
    <row r="11" spans="1:22" s="2" customFormat="1" ht="13.5" customHeight="1">
      <c r="A11" s="61" t="s">
        <v>55</v>
      </c>
      <c r="B11" s="62"/>
      <c r="C11" s="62"/>
      <c r="D11" s="62"/>
      <c r="E11" s="62"/>
      <c r="F11" s="62"/>
      <c r="G11" s="62"/>
      <c r="H11" s="62"/>
      <c r="I11" s="62"/>
      <c r="J11" s="62"/>
      <c r="K11" s="63"/>
      <c r="L11" s="63"/>
      <c r="M11" s="63"/>
      <c r="N11" s="63"/>
      <c r="O11" s="63"/>
      <c r="P11" s="63"/>
      <c r="Q11" s="64"/>
    </row>
    <row r="12" spans="1:22" ht="13.5" customHeight="1">
      <c r="A12" s="35">
        <v>1</v>
      </c>
      <c r="B12" s="36">
        <v>42980</v>
      </c>
      <c r="C12" s="37">
        <v>0.58333333333333337</v>
      </c>
      <c r="D12" s="38" t="s">
        <v>61</v>
      </c>
      <c r="E12" s="39" t="str">
        <f>H4</f>
        <v>SÃO JOSE</v>
      </c>
      <c r="F12" s="40">
        <v>0</v>
      </c>
      <c r="G12" s="41" t="s">
        <v>21</v>
      </c>
      <c r="H12" s="41">
        <v>4</v>
      </c>
      <c r="I12" s="39"/>
      <c r="J12" s="39" t="str">
        <f>E7</f>
        <v>JUVENTUDE</v>
      </c>
      <c r="K12" s="37">
        <v>0.66666666666666663</v>
      </c>
      <c r="L12" s="39" t="str">
        <f>H4</f>
        <v>SÃO JOSE</v>
      </c>
      <c r="M12" s="40">
        <v>2</v>
      </c>
      <c r="N12" s="41" t="s">
        <v>21</v>
      </c>
      <c r="O12" s="41">
        <v>3</v>
      </c>
      <c r="P12" s="39"/>
      <c r="Q12" s="39" t="str">
        <f>E7</f>
        <v>JUVENTUDE</v>
      </c>
    </row>
    <row r="13" spans="1:22" ht="13.5" customHeight="1">
      <c r="A13" s="35">
        <v>2</v>
      </c>
      <c r="B13" s="36">
        <v>42980</v>
      </c>
      <c r="C13" s="37">
        <v>0.58333333333333337</v>
      </c>
      <c r="D13" s="38" t="s">
        <v>62</v>
      </c>
      <c r="E13" s="39" t="str">
        <f>H5</f>
        <v>SANTO ANTÃO</v>
      </c>
      <c r="F13" s="40">
        <v>1</v>
      </c>
      <c r="G13" s="41" t="s">
        <v>21</v>
      </c>
      <c r="H13" s="41">
        <v>1</v>
      </c>
      <c r="I13" s="39"/>
      <c r="J13" s="39" t="str">
        <f>E4</f>
        <v>SANTA LUZIA</v>
      </c>
      <c r="K13" s="37">
        <v>0.66666666666666663</v>
      </c>
      <c r="L13" s="39" t="str">
        <f>H5</f>
        <v>SANTO ANTÃO</v>
      </c>
      <c r="M13" s="40">
        <v>2</v>
      </c>
      <c r="N13" s="41" t="s">
        <v>21</v>
      </c>
      <c r="O13" s="41">
        <v>5</v>
      </c>
      <c r="P13" s="39"/>
      <c r="Q13" s="39" t="str">
        <f>E4</f>
        <v>SANTA LUZIA</v>
      </c>
    </row>
    <row r="14" spans="1:22" ht="13.5" customHeight="1">
      <c r="A14" s="14">
        <v>3</v>
      </c>
      <c r="B14" s="18">
        <v>42981</v>
      </c>
      <c r="C14" s="15">
        <v>0.58333333333333337</v>
      </c>
      <c r="D14" s="6" t="s">
        <v>64</v>
      </c>
      <c r="E14" s="16" t="str">
        <f>H6</f>
        <v>BEIRA RIO</v>
      </c>
      <c r="F14" s="17">
        <v>1</v>
      </c>
      <c r="G14" s="5" t="s">
        <v>21</v>
      </c>
      <c r="H14" s="5">
        <v>5</v>
      </c>
      <c r="I14" s="59" t="str">
        <f>E6</f>
        <v>TREZE DE MAIO</v>
      </c>
      <c r="J14" s="60"/>
      <c r="K14" s="15">
        <v>0.66666666666666663</v>
      </c>
      <c r="L14" s="16" t="str">
        <f>H6</f>
        <v>BEIRA RIO</v>
      </c>
      <c r="M14" s="17">
        <v>0</v>
      </c>
      <c r="N14" s="5" t="s">
        <v>21</v>
      </c>
      <c r="O14" s="5">
        <v>2</v>
      </c>
      <c r="P14" s="59" t="str">
        <f>E6</f>
        <v>TREZE DE MAIO</v>
      </c>
      <c r="Q14" s="60"/>
    </row>
    <row r="15" spans="1:22" ht="13.5" customHeight="1">
      <c r="A15" s="14">
        <v>4</v>
      </c>
      <c r="B15" s="18">
        <v>42981</v>
      </c>
      <c r="C15" s="15">
        <v>0.58333333333333337</v>
      </c>
      <c r="D15" s="6" t="s">
        <v>63</v>
      </c>
      <c r="E15" s="16" t="str">
        <f>H7</f>
        <v>ITAPÉ</v>
      </c>
      <c r="F15" s="17">
        <v>1</v>
      </c>
      <c r="G15" s="5" t="s">
        <v>21</v>
      </c>
      <c r="H15" s="5">
        <v>1</v>
      </c>
      <c r="I15" s="33"/>
      <c r="J15" s="34" t="str">
        <f>E5</f>
        <v>FLAMENGO</v>
      </c>
      <c r="K15" s="15">
        <v>0.66666666666666663</v>
      </c>
      <c r="L15" s="16" t="str">
        <f>H7</f>
        <v>ITAPÉ</v>
      </c>
      <c r="M15" s="17">
        <v>2</v>
      </c>
      <c r="N15" s="5" t="s">
        <v>21</v>
      </c>
      <c r="O15" s="5">
        <v>2</v>
      </c>
      <c r="P15" s="33"/>
      <c r="Q15" s="34" t="str">
        <f>E5</f>
        <v>FLAMENGO</v>
      </c>
    </row>
    <row r="16" spans="1:22" s="1" customFormat="1" ht="13.5" customHeight="1">
      <c r="A16" s="58" t="s">
        <v>56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</row>
    <row r="17" spans="1:17" ht="13.5" customHeight="1">
      <c r="A17" s="35">
        <v>5</v>
      </c>
      <c r="B17" s="36">
        <v>42987</v>
      </c>
      <c r="C17" s="37">
        <v>0.58333333333333337</v>
      </c>
      <c r="D17" s="38" t="s">
        <v>67</v>
      </c>
      <c r="E17" s="39" t="str">
        <f>E6</f>
        <v>TREZE DE MAIO</v>
      </c>
      <c r="F17" s="40">
        <v>1</v>
      </c>
      <c r="G17" s="41" t="s">
        <v>21</v>
      </c>
      <c r="H17" s="41">
        <v>1</v>
      </c>
      <c r="I17" s="55" t="str">
        <f>H5</f>
        <v>SANTO ANTÃO</v>
      </c>
      <c r="J17" s="56"/>
      <c r="K17" s="37">
        <v>0.66666666666666663</v>
      </c>
      <c r="L17" s="39" t="str">
        <f>E6</f>
        <v>TREZE DE MAIO</v>
      </c>
      <c r="M17" s="40">
        <v>1</v>
      </c>
      <c r="N17" s="41" t="s">
        <v>21</v>
      </c>
      <c r="O17" s="41">
        <v>0</v>
      </c>
      <c r="P17" s="55" t="str">
        <f>H5</f>
        <v>SANTO ANTÃO</v>
      </c>
      <c r="Q17" s="56"/>
    </row>
    <row r="18" spans="1:17" ht="13.5" customHeight="1">
      <c r="A18" s="35">
        <v>5</v>
      </c>
      <c r="B18" s="36">
        <v>42987</v>
      </c>
      <c r="C18" s="37">
        <v>0.58333333333333337</v>
      </c>
      <c r="D18" s="38" t="s">
        <v>68</v>
      </c>
      <c r="E18" s="39" t="str">
        <f>E5</f>
        <v>FLAMENGO</v>
      </c>
      <c r="F18" s="40">
        <v>2</v>
      </c>
      <c r="G18" s="41" t="s">
        <v>21</v>
      </c>
      <c r="H18" s="41">
        <v>0</v>
      </c>
      <c r="I18" s="42"/>
      <c r="J18" s="43" t="str">
        <f>H6</f>
        <v>BEIRA RIO</v>
      </c>
      <c r="K18" s="37">
        <v>0.66666666666666663</v>
      </c>
      <c r="L18" s="39" t="str">
        <f>E5</f>
        <v>FLAMENGO</v>
      </c>
      <c r="M18" s="40">
        <v>4</v>
      </c>
      <c r="N18" s="41" t="s">
        <v>21</v>
      </c>
      <c r="O18" s="41">
        <v>2</v>
      </c>
      <c r="P18" s="42"/>
      <c r="Q18" s="43" t="str">
        <f>H6</f>
        <v>BEIRA RIO</v>
      </c>
    </row>
    <row r="19" spans="1:17" ht="13.5" customHeight="1">
      <c r="A19" s="14">
        <v>7</v>
      </c>
      <c r="B19" s="18">
        <v>42988</v>
      </c>
      <c r="C19" s="15">
        <v>0.58333333333333337</v>
      </c>
      <c r="D19" s="6" t="s">
        <v>65</v>
      </c>
      <c r="E19" s="16" t="str">
        <f>E7</f>
        <v>JUVENTUDE</v>
      </c>
      <c r="F19" s="17">
        <v>1</v>
      </c>
      <c r="G19" s="5" t="s">
        <v>21</v>
      </c>
      <c r="H19" s="5">
        <v>2</v>
      </c>
      <c r="I19" s="16"/>
      <c r="J19" s="16" t="str">
        <f>H8</f>
        <v>BOM SUCESSO</v>
      </c>
      <c r="K19" s="15">
        <v>0.66666666666666663</v>
      </c>
      <c r="L19" s="16" t="str">
        <f>E7</f>
        <v>JUVENTUDE</v>
      </c>
      <c r="M19" s="17">
        <v>1</v>
      </c>
      <c r="N19" s="5" t="s">
        <v>21</v>
      </c>
      <c r="O19" s="5">
        <v>3</v>
      </c>
      <c r="P19" s="16"/>
      <c r="Q19" s="16" t="str">
        <f>H8</f>
        <v>BOM SUCESSO</v>
      </c>
    </row>
    <row r="20" spans="1:17" ht="13.5" customHeight="1">
      <c r="A20" s="14">
        <v>8</v>
      </c>
      <c r="B20" s="18">
        <v>42988</v>
      </c>
      <c r="C20" s="15">
        <v>0.58333333333333337</v>
      </c>
      <c r="D20" s="6" t="s">
        <v>66</v>
      </c>
      <c r="E20" s="16" t="str">
        <f>E4</f>
        <v>SANTA LUZIA</v>
      </c>
      <c r="F20" s="17">
        <v>1</v>
      </c>
      <c r="G20" s="5" t="s">
        <v>21</v>
      </c>
      <c r="H20" s="5">
        <v>2</v>
      </c>
      <c r="I20" s="16"/>
      <c r="J20" s="16" t="str">
        <f>H4</f>
        <v>SÃO JOSE</v>
      </c>
      <c r="K20" s="15">
        <v>0.66666666666666663</v>
      </c>
      <c r="L20" s="16" t="str">
        <f>E4</f>
        <v>SANTA LUZIA</v>
      </c>
      <c r="M20" s="17">
        <v>1</v>
      </c>
      <c r="N20" s="5" t="s">
        <v>21</v>
      </c>
      <c r="O20" s="5">
        <v>2</v>
      </c>
      <c r="P20" s="16"/>
      <c r="Q20" s="16" t="str">
        <f>H4</f>
        <v>SÃO JOSE</v>
      </c>
    </row>
    <row r="21" spans="1:17" s="1" customFormat="1" ht="13.5" customHeight="1">
      <c r="A21" s="65" t="s">
        <v>57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</row>
    <row r="22" spans="1:17" ht="13.5" customHeight="1">
      <c r="A22" s="35">
        <v>9</v>
      </c>
      <c r="B22" s="36">
        <v>42994</v>
      </c>
      <c r="C22" s="37">
        <v>0.58333333333333337</v>
      </c>
      <c r="D22" s="38" t="s">
        <v>63</v>
      </c>
      <c r="E22" s="39" t="str">
        <f>H7</f>
        <v>ITAPÉ</v>
      </c>
      <c r="F22" s="40"/>
      <c r="G22" s="41" t="s">
        <v>21</v>
      </c>
      <c r="H22" s="41"/>
      <c r="I22" s="39"/>
      <c r="J22" s="39" t="str">
        <f>E7</f>
        <v>JUVENTUDE</v>
      </c>
      <c r="K22" s="37">
        <v>0.66666666666666663</v>
      </c>
      <c r="L22" s="39" t="str">
        <f>H7</f>
        <v>ITAPÉ</v>
      </c>
      <c r="M22" s="40"/>
      <c r="N22" s="41" t="s">
        <v>21</v>
      </c>
      <c r="O22" s="41"/>
      <c r="P22" s="39"/>
      <c r="Q22" s="39" t="str">
        <f>E7</f>
        <v>JUVENTUDE</v>
      </c>
    </row>
    <row r="23" spans="1:17" ht="13.5" customHeight="1">
      <c r="A23" s="35">
        <v>10</v>
      </c>
      <c r="B23" s="36">
        <v>42994</v>
      </c>
      <c r="C23" s="37">
        <v>0.58333333333333337</v>
      </c>
      <c r="D23" s="38" t="s">
        <v>69</v>
      </c>
      <c r="E23" s="39" t="str">
        <f>H8</f>
        <v>BOM SUCESSO</v>
      </c>
      <c r="F23" s="40"/>
      <c r="G23" s="41" t="s">
        <v>21</v>
      </c>
      <c r="H23" s="41"/>
      <c r="I23" s="47"/>
      <c r="J23" s="48" t="str">
        <f>E4</f>
        <v>SANTA LUZIA</v>
      </c>
      <c r="K23" s="37">
        <v>0.66666666666666663</v>
      </c>
      <c r="L23" s="39" t="str">
        <f>H8</f>
        <v>BOM SUCESSO</v>
      </c>
      <c r="M23" s="40"/>
      <c r="N23" s="41" t="s">
        <v>21</v>
      </c>
      <c r="O23" s="41"/>
      <c r="P23" s="47"/>
      <c r="Q23" s="48" t="str">
        <f>E4</f>
        <v>SANTA LUZIA</v>
      </c>
    </row>
    <row r="24" spans="1:17" s="3" customFormat="1" ht="13.5" customHeight="1">
      <c r="A24" s="14">
        <v>11</v>
      </c>
      <c r="B24" s="18">
        <v>42995</v>
      </c>
      <c r="C24" s="15">
        <v>0.58333333333333337</v>
      </c>
      <c r="D24" s="6" t="s">
        <v>61</v>
      </c>
      <c r="E24" s="16" t="str">
        <f>H4</f>
        <v>SÃO JOSE</v>
      </c>
      <c r="F24" s="17"/>
      <c r="G24" s="5" t="s">
        <v>21</v>
      </c>
      <c r="H24" s="5"/>
      <c r="I24" s="59" t="str">
        <f>E6</f>
        <v>TREZE DE MAIO</v>
      </c>
      <c r="J24" s="60"/>
      <c r="K24" s="15">
        <v>0.66666666666666663</v>
      </c>
      <c r="L24" s="16" t="str">
        <f>H4</f>
        <v>SÃO JOSE</v>
      </c>
      <c r="M24" s="17"/>
      <c r="N24" s="5" t="s">
        <v>21</v>
      </c>
      <c r="O24" s="5"/>
      <c r="P24" s="59" t="str">
        <f>E6</f>
        <v>TREZE DE MAIO</v>
      </c>
      <c r="Q24" s="60"/>
    </row>
    <row r="25" spans="1:17" s="3" customFormat="1" ht="13.5" customHeight="1">
      <c r="A25" s="14">
        <v>12</v>
      </c>
      <c r="B25" s="18">
        <v>42995</v>
      </c>
      <c r="C25" s="15">
        <v>0.58333333333333337</v>
      </c>
      <c r="D25" s="6" t="s">
        <v>62</v>
      </c>
      <c r="E25" s="16" t="str">
        <f>H5</f>
        <v>SANTO ANTÃO</v>
      </c>
      <c r="F25" s="17"/>
      <c r="G25" s="5" t="s">
        <v>21</v>
      </c>
      <c r="H25" s="5"/>
      <c r="I25" s="33"/>
      <c r="J25" s="34" t="str">
        <f>E5</f>
        <v>FLAMENGO</v>
      </c>
      <c r="K25" s="15">
        <v>0.66666666666666663</v>
      </c>
      <c r="L25" s="16" t="str">
        <f>H5</f>
        <v>SANTO ANTÃO</v>
      </c>
      <c r="M25" s="17"/>
      <c r="N25" s="5" t="s">
        <v>21</v>
      </c>
      <c r="O25" s="5"/>
      <c r="P25" s="33"/>
      <c r="Q25" s="34" t="str">
        <f>E5</f>
        <v>FLAMENGO</v>
      </c>
    </row>
    <row r="26" spans="1:17" s="1" customFormat="1" ht="13.5" customHeight="1">
      <c r="A26" s="58" t="s">
        <v>58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</row>
    <row r="27" spans="1:17" ht="13.5" customHeight="1">
      <c r="A27" s="35">
        <v>13</v>
      </c>
      <c r="B27" s="36">
        <v>43001</v>
      </c>
      <c r="C27" s="37">
        <v>0.58333333333333337</v>
      </c>
      <c r="D27" s="38" t="s">
        <v>61</v>
      </c>
      <c r="E27" s="39" t="str">
        <f>H4</f>
        <v>SÃO JOSE</v>
      </c>
      <c r="F27" s="40"/>
      <c r="G27" s="41" t="s">
        <v>21</v>
      </c>
      <c r="H27" s="41"/>
      <c r="I27" s="55" t="str">
        <f>E5</f>
        <v>FLAMENGO</v>
      </c>
      <c r="J27" s="56"/>
      <c r="K27" s="37">
        <v>0.66666666666666663</v>
      </c>
      <c r="L27" s="39" t="str">
        <f>H4</f>
        <v>SÃO JOSE</v>
      </c>
      <c r="M27" s="40"/>
      <c r="N27" s="41" t="s">
        <v>21</v>
      </c>
      <c r="O27" s="41"/>
      <c r="P27" s="55" t="str">
        <f>E5</f>
        <v>FLAMENGO</v>
      </c>
      <c r="Q27" s="56"/>
    </row>
    <row r="28" spans="1:17" ht="13.5" customHeight="1">
      <c r="A28" s="35">
        <v>14</v>
      </c>
      <c r="B28" s="36">
        <v>43001</v>
      </c>
      <c r="C28" s="37">
        <v>0.58333333333333337</v>
      </c>
      <c r="D28" s="38" t="s">
        <v>63</v>
      </c>
      <c r="E28" s="39" t="str">
        <f>H7</f>
        <v>ITAPÉ</v>
      </c>
      <c r="F28" s="40"/>
      <c r="G28" s="41" t="s">
        <v>21</v>
      </c>
      <c r="H28" s="41"/>
      <c r="I28" s="42"/>
      <c r="J28" s="43" t="str">
        <f>E4</f>
        <v>SANTA LUZIA</v>
      </c>
      <c r="K28" s="37">
        <v>0.66666666666666663</v>
      </c>
      <c r="L28" s="39" t="str">
        <f>H7</f>
        <v>ITAPÉ</v>
      </c>
      <c r="M28" s="40"/>
      <c r="N28" s="41" t="s">
        <v>21</v>
      </c>
      <c r="O28" s="41"/>
      <c r="P28" s="42"/>
      <c r="Q28" s="43" t="str">
        <f>E4</f>
        <v>SANTA LUZIA</v>
      </c>
    </row>
    <row r="29" spans="1:17" ht="13.5" customHeight="1">
      <c r="A29" s="14">
        <v>15</v>
      </c>
      <c r="B29" s="18">
        <v>43002</v>
      </c>
      <c r="C29" s="15">
        <v>0.58333333333333337</v>
      </c>
      <c r="D29" s="6" t="s">
        <v>69</v>
      </c>
      <c r="E29" s="16" t="str">
        <f>H8</f>
        <v>BOM SUCESSO</v>
      </c>
      <c r="F29" s="17"/>
      <c r="G29" s="5" t="s">
        <v>21</v>
      </c>
      <c r="H29" s="5"/>
      <c r="I29" s="16"/>
      <c r="J29" s="16" t="str">
        <f>E6</f>
        <v>TREZE DE MAIO</v>
      </c>
      <c r="K29" s="15">
        <v>0.66666666666666663</v>
      </c>
      <c r="L29" s="16" t="str">
        <f>H8</f>
        <v>BOM SUCESSO</v>
      </c>
      <c r="M29" s="17"/>
      <c r="N29" s="5" t="s">
        <v>21</v>
      </c>
      <c r="O29" s="5"/>
      <c r="P29" s="16"/>
      <c r="Q29" s="16" t="str">
        <f>E6</f>
        <v>TREZE DE MAIO</v>
      </c>
    </row>
    <row r="30" spans="1:17" ht="13.5" customHeight="1">
      <c r="A30" s="14">
        <v>16</v>
      </c>
      <c r="B30" s="18">
        <v>43002</v>
      </c>
      <c r="C30" s="15">
        <v>0.58333333333333337</v>
      </c>
      <c r="D30" s="6" t="s">
        <v>64</v>
      </c>
      <c r="E30" s="16" t="str">
        <f>H6</f>
        <v>BEIRA RIO</v>
      </c>
      <c r="F30" s="17"/>
      <c r="G30" s="5" t="s">
        <v>21</v>
      </c>
      <c r="H30" s="5"/>
      <c r="I30" s="16"/>
      <c r="J30" s="16" t="str">
        <f>E7</f>
        <v>JUVENTUDE</v>
      </c>
      <c r="K30" s="15">
        <v>0.66666666666666663</v>
      </c>
      <c r="L30" s="16" t="str">
        <f>H6</f>
        <v>BEIRA RIO</v>
      </c>
      <c r="M30" s="17"/>
      <c r="N30" s="5" t="s">
        <v>21</v>
      </c>
      <c r="O30" s="5"/>
      <c r="P30" s="16"/>
      <c r="Q30" s="16" t="str">
        <f>E7</f>
        <v>JUVENTUDE</v>
      </c>
    </row>
    <row r="31" spans="1:17" s="1" customFormat="1" ht="13.5" customHeight="1">
      <c r="A31" s="58" t="s">
        <v>59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</row>
    <row r="32" spans="1:17" ht="13.5" customHeight="1">
      <c r="A32" s="35">
        <v>17</v>
      </c>
      <c r="B32" s="36">
        <v>43008</v>
      </c>
      <c r="C32" s="37">
        <v>0.58333333333333337</v>
      </c>
      <c r="D32" s="38" t="s">
        <v>65</v>
      </c>
      <c r="E32" s="39" t="str">
        <f>E7</f>
        <v>JUVENTUDE</v>
      </c>
      <c r="F32" s="40"/>
      <c r="G32" s="41" t="s">
        <v>21</v>
      </c>
      <c r="H32" s="41"/>
      <c r="I32" s="39"/>
      <c r="J32" s="39" t="str">
        <f>H5</f>
        <v>SANTO ANTÃO</v>
      </c>
      <c r="K32" s="37">
        <v>0.66666666666666663</v>
      </c>
      <c r="L32" s="39" t="str">
        <f>E7</f>
        <v>JUVENTUDE</v>
      </c>
      <c r="M32" s="40"/>
      <c r="N32" s="41" t="s">
        <v>21</v>
      </c>
      <c r="O32" s="41"/>
      <c r="P32" s="39"/>
      <c r="Q32" s="39" t="str">
        <f>H5</f>
        <v>SANTO ANTÃO</v>
      </c>
    </row>
    <row r="33" spans="1:17" ht="13.5" customHeight="1">
      <c r="A33" s="35">
        <v>18</v>
      </c>
      <c r="B33" s="36">
        <v>43008</v>
      </c>
      <c r="C33" s="37">
        <v>0.58333333333333337</v>
      </c>
      <c r="D33" s="38" t="s">
        <v>66</v>
      </c>
      <c r="E33" s="39" t="str">
        <f>E4</f>
        <v>SANTA LUZIA</v>
      </c>
      <c r="F33" s="40"/>
      <c r="G33" s="41" t="s">
        <v>21</v>
      </c>
      <c r="H33" s="41"/>
      <c r="I33" s="39"/>
      <c r="J33" s="39" t="str">
        <f>H6</f>
        <v>BEIRA RIO</v>
      </c>
      <c r="K33" s="37">
        <v>0.66666666666666663</v>
      </c>
      <c r="L33" s="39" t="str">
        <f>E4</f>
        <v>SANTA LUZIA</v>
      </c>
      <c r="M33" s="40"/>
      <c r="N33" s="41" t="s">
        <v>21</v>
      </c>
      <c r="O33" s="41"/>
      <c r="P33" s="39"/>
      <c r="Q33" s="39" t="str">
        <f>H6</f>
        <v>BEIRA RIO</v>
      </c>
    </row>
    <row r="34" spans="1:17" ht="13.5" customHeight="1">
      <c r="A34" s="14">
        <v>19</v>
      </c>
      <c r="B34" s="18">
        <v>43009</v>
      </c>
      <c r="C34" s="15">
        <v>0.58333333333333337</v>
      </c>
      <c r="D34" s="6" t="s">
        <v>67</v>
      </c>
      <c r="E34" s="16" t="str">
        <f>E6</f>
        <v>TREZE DE MAIO</v>
      </c>
      <c r="F34" s="17"/>
      <c r="G34" s="5" t="s">
        <v>21</v>
      </c>
      <c r="H34" s="5"/>
      <c r="I34" s="59" t="str">
        <f>H7</f>
        <v>ITAPÉ</v>
      </c>
      <c r="J34" s="60"/>
      <c r="K34" s="15">
        <v>0.66666666666666663</v>
      </c>
      <c r="L34" s="16" t="str">
        <f>E6</f>
        <v>TREZE DE MAIO</v>
      </c>
      <c r="M34" s="17"/>
      <c r="N34" s="5" t="s">
        <v>21</v>
      </c>
      <c r="O34" s="5"/>
      <c r="P34" s="59" t="str">
        <f>H7</f>
        <v>ITAPÉ</v>
      </c>
      <c r="Q34" s="60"/>
    </row>
    <row r="35" spans="1:17" ht="13.5" customHeight="1">
      <c r="A35" s="14">
        <v>20</v>
      </c>
      <c r="B35" s="18">
        <v>43009</v>
      </c>
      <c r="C35" s="15">
        <v>0.58333333333333337</v>
      </c>
      <c r="D35" s="6" t="s">
        <v>68</v>
      </c>
      <c r="E35" s="16" t="str">
        <f>E5</f>
        <v>FLAMENGO</v>
      </c>
      <c r="F35" s="17"/>
      <c r="G35" s="5" t="s">
        <v>21</v>
      </c>
      <c r="H35" s="5"/>
      <c r="I35" s="33"/>
      <c r="J35" s="34" t="str">
        <f>H8</f>
        <v>BOM SUCESSO</v>
      </c>
      <c r="K35" s="15">
        <v>0.66666666666666663</v>
      </c>
      <c r="L35" s="16" t="str">
        <f>E5</f>
        <v>FLAMENGO</v>
      </c>
      <c r="M35" s="17"/>
      <c r="N35" s="5" t="s">
        <v>21</v>
      </c>
      <c r="O35" s="5"/>
      <c r="P35" s="33"/>
      <c r="Q35" s="34" t="str">
        <f>H8</f>
        <v>BOM SUCESSO</v>
      </c>
    </row>
    <row r="37" spans="1:17">
      <c r="B37" s="49"/>
      <c r="C37" s="50"/>
      <c r="D37" s="51"/>
      <c r="E37" s="52"/>
      <c r="F37" s="53"/>
      <c r="G37" s="54"/>
      <c r="H37" s="54"/>
      <c r="I37" s="52"/>
      <c r="J37" s="52"/>
      <c r="K37" s="50"/>
      <c r="L37" s="52"/>
      <c r="M37" s="53"/>
      <c r="N37" s="54"/>
      <c r="O37" s="54"/>
      <c r="P37" s="52"/>
      <c r="Q37" s="52"/>
    </row>
  </sheetData>
  <mergeCells count="46">
    <mergeCell ref="A5:D5"/>
    <mergeCell ref="E5:G5"/>
    <mergeCell ref="H5:K5"/>
    <mergeCell ref="L5:Q5"/>
    <mergeCell ref="H7:K7"/>
    <mergeCell ref="L7:Q7"/>
    <mergeCell ref="A3:D3"/>
    <mergeCell ref="E3:G3"/>
    <mergeCell ref="H3:K3"/>
    <mergeCell ref="L3:Q3"/>
    <mergeCell ref="A4:D4"/>
    <mergeCell ref="E4:G4"/>
    <mergeCell ref="H4:K4"/>
    <mergeCell ref="L4:Q4"/>
    <mergeCell ref="F10:H10"/>
    <mergeCell ref="M10:O10"/>
    <mergeCell ref="A6:D6"/>
    <mergeCell ref="E6:G6"/>
    <mergeCell ref="H6:K6"/>
    <mergeCell ref="L6:Q6"/>
    <mergeCell ref="A7:D7"/>
    <mergeCell ref="E7:G7"/>
    <mergeCell ref="A8:D8"/>
    <mergeCell ref="E8:G8"/>
    <mergeCell ref="H8:K8"/>
    <mergeCell ref="L8:Q8"/>
    <mergeCell ref="A9:D9"/>
    <mergeCell ref="E9:G9"/>
    <mergeCell ref="H9:K9"/>
    <mergeCell ref="L9:Q9"/>
    <mergeCell ref="I27:J27"/>
    <mergeCell ref="P27:Q27"/>
    <mergeCell ref="A1:Q2"/>
    <mergeCell ref="A31:Q31"/>
    <mergeCell ref="I34:J34"/>
    <mergeCell ref="P34:Q34"/>
    <mergeCell ref="I24:J24"/>
    <mergeCell ref="A26:Q26"/>
    <mergeCell ref="P24:Q24"/>
    <mergeCell ref="P14:Q14"/>
    <mergeCell ref="P17:Q17"/>
    <mergeCell ref="A11:Q11"/>
    <mergeCell ref="I14:J14"/>
    <mergeCell ref="A16:Q16"/>
    <mergeCell ref="I17:J17"/>
    <mergeCell ref="A21:Q21"/>
  </mergeCells>
  <pageMargins left="0.55972222222222201" right="0.118055555555556" top="0.196527777777778" bottom="0.196527777777778" header="0.31458333333333299" footer="0.31458333333333299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opLeftCell="A7" workbookViewId="0">
      <selection activeCell="D18" sqref="D18:D29"/>
    </sheetView>
  </sheetViews>
  <sheetFormatPr defaultRowHeight="15"/>
  <cols>
    <col min="1" max="1" width="8.85546875" customWidth="1"/>
    <col min="2" max="2" width="30.5703125" customWidth="1"/>
    <col min="11" max="11" width="13.140625" bestFit="1" customWidth="1"/>
  </cols>
  <sheetData>
    <row r="1" spans="1:11" ht="65.25" customHeight="1">
      <c r="A1" s="91" t="s">
        <v>41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0.75" customHeight="1" thickBot="1">
      <c r="A2" s="89" t="s">
        <v>23</v>
      </c>
      <c r="B2" s="90"/>
      <c r="C2" s="90"/>
      <c r="D2" s="90"/>
      <c r="E2" s="90"/>
      <c r="F2" s="90"/>
      <c r="G2" s="90"/>
      <c r="H2" s="90"/>
      <c r="I2" s="90"/>
      <c r="J2" s="90"/>
    </row>
    <row r="3" spans="1:11" ht="23.25" customHeight="1" thickBot="1">
      <c r="A3" s="30" t="s">
        <v>25</v>
      </c>
      <c r="B3" s="31" t="s">
        <v>26</v>
      </c>
      <c r="C3" s="32" t="s">
        <v>27</v>
      </c>
      <c r="D3" s="32" t="s">
        <v>28</v>
      </c>
      <c r="E3" s="32" t="s">
        <v>29</v>
      </c>
      <c r="F3" s="32" t="s">
        <v>30</v>
      </c>
      <c r="G3" s="32" t="s">
        <v>31</v>
      </c>
      <c r="H3" s="32" t="s">
        <v>32</v>
      </c>
      <c r="I3" s="32" t="s">
        <v>33</v>
      </c>
      <c r="J3" s="32" t="s">
        <v>34</v>
      </c>
      <c r="K3" s="30" t="s">
        <v>42</v>
      </c>
    </row>
    <row r="4" spans="1:11" ht="15" customHeight="1" thickBot="1">
      <c r="A4" s="24" t="s">
        <v>35</v>
      </c>
      <c r="B4" s="26" t="s">
        <v>5</v>
      </c>
      <c r="C4" s="20">
        <f t="shared" ref="C4:C15" si="0">SUM((E4*3)+F4*1)</f>
        <v>22</v>
      </c>
      <c r="D4" s="21">
        <v>10</v>
      </c>
      <c r="E4" s="21">
        <v>6</v>
      </c>
      <c r="F4" s="21">
        <v>4</v>
      </c>
      <c r="G4" s="21">
        <v>0</v>
      </c>
      <c r="H4" s="21">
        <v>23</v>
      </c>
      <c r="I4" s="21">
        <v>7</v>
      </c>
      <c r="J4" s="21">
        <f t="shared" ref="J4:J15" si="1">H4-I4</f>
        <v>16</v>
      </c>
      <c r="K4" s="21">
        <f t="shared" ref="K4:K15" si="2">SUM((C4*100)/(D4*3))</f>
        <v>73.333333333333329</v>
      </c>
    </row>
    <row r="5" spans="1:11" ht="15" customHeight="1" thickBot="1">
      <c r="A5" s="24" t="s">
        <v>36</v>
      </c>
      <c r="B5" s="26" t="s">
        <v>3</v>
      </c>
      <c r="C5" s="20">
        <f t="shared" si="0"/>
        <v>20</v>
      </c>
      <c r="D5" s="21">
        <v>10</v>
      </c>
      <c r="E5" s="21">
        <v>6</v>
      </c>
      <c r="F5" s="21">
        <v>2</v>
      </c>
      <c r="G5" s="21">
        <v>2</v>
      </c>
      <c r="H5" s="21">
        <v>24</v>
      </c>
      <c r="I5" s="21">
        <v>8</v>
      </c>
      <c r="J5" s="21">
        <f t="shared" si="1"/>
        <v>16</v>
      </c>
      <c r="K5" s="21">
        <f t="shared" si="2"/>
        <v>66.666666666666671</v>
      </c>
    </row>
    <row r="6" spans="1:11" ht="15" customHeight="1" thickBot="1">
      <c r="A6" s="24" t="s">
        <v>37</v>
      </c>
      <c r="B6" s="26" t="s">
        <v>7</v>
      </c>
      <c r="C6" s="20">
        <f t="shared" si="0"/>
        <v>20</v>
      </c>
      <c r="D6" s="21">
        <v>10</v>
      </c>
      <c r="E6" s="21">
        <v>6</v>
      </c>
      <c r="F6" s="21">
        <v>2</v>
      </c>
      <c r="G6" s="21">
        <v>2</v>
      </c>
      <c r="H6" s="21">
        <v>22</v>
      </c>
      <c r="I6" s="21">
        <v>10</v>
      </c>
      <c r="J6" s="21">
        <f t="shared" si="1"/>
        <v>12</v>
      </c>
      <c r="K6" s="21">
        <f t="shared" si="2"/>
        <v>66.666666666666671</v>
      </c>
    </row>
    <row r="7" spans="1:11" ht="15" customHeight="1" thickBot="1">
      <c r="A7" s="24" t="s">
        <v>38</v>
      </c>
      <c r="B7" s="26" t="s">
        <v>13</v>
      </c>
      <c r="C7" s="20">
        <f t="shared" si="0"/>
        <v>18</v>
      </c>
      <c r="D7" s="21">
        <v>10</v>
      </c>
      <c r="E7" s="21">
        <v>5</v>
      </c>
      <c r="F7" s="21">
        <v>3</v>
      </c>
      <c r="G7" s="21">
        <v>2</v>
      </c>
      <c r="H7" s="21">
        <v>24</v>
      </c>
      <c r="I7" s="21">
        <v>9</v>
      </c>
      <c r="J7" s="21">
        <f t="shared" si="1"/>
        <v>15</v>
      </c>
      <c r="K7" s="21">
        <f t="shared" si="2"/>
        <v>60</v>
      </c>
    </row>
    <row r="8" spans="1:11" ht="15" customHeight="1" thickBot="1">
      <c r="A8" s="24" t="s">
        <v>39</v>
      </c>
      <c r="B8" s="26" t="s">
        <v>11</v>
      </c>
      <c r="C8" s="20">
        <f t="shared" si="0"/>
        <v>18</v>
      </c>
      <c r="D8" s="21">
        <v>9</v>
      </c>
      <c r="E8" s="21">
        <v>6</v>
      </c>
      <c r="F8" s="21">
        <v>0</v>
      </c>
      <c r="G8" s="21">
        <v>3</v>
      </c>
      <c r="H8" s="21">
        <v>20</v>
      </c>
      <c r="I8" s="21">
        <v>11</v>
      </c>
      <c r="J8" s="21">
        <f t="shared" si="1"/>
        <v>9</v>
      </c>
      <c r="K8" s="21">
        <f t="shared" si="2"/>
        <v>66.666666666666671</v>
      </c>
    </row>
    <row r="9" spans="1:11" ht="15" customHeight="1" thickBot="1">
      <c r="A9" s="24" t="s">
        <v>40</v>
      </c>
      <c r="B9" s="26" t="s">
        <v>2</v>
      </c>
      <c r="C9" s="20">
        <f t="shared" si="0"/>
        <v>13</v>
      </c>
      <c r="D9" s="21">
        <v>9</v>
      </c>
      <c r="E9" s="21">
        <v>4</v>
      </c>
      <c r="F9" s="21">
        <v>1</v>
      </c>
      <c r="G9" s="21">
        <v>4</v>
      </c>
      <c r="H9" s="21">
        <v>11</v>
      </c>
      <c r="I9" s="21">
        <v>10</v>
      </c>
      <c r="J9" s="21">
        <f t="shared" si="1"/>
        <v>1</v>
      </c>
      <c r="K9" s="21">
        <f t="shared" si="2"/>
        <v>48.148148148148145</v>
      </c>
    </row>
    <row r="10" spans="1:11" ht="15.75" thickBot="1">
      <c r="A10" s="19" t="s">
        <v>43</v>
      </c>
      <c r="B10" s="26" t="s">
        <v>9</v>
      </c>
      <c r="C10" s="20">
        <f t="shared" si="0"/>
        <v>11</v>
      </c>
      <c r="D10" s="19">
        <v>9</v>
      </c>
      <c r="E10" s="19">
        <v>3</v>
      </c>
      <c r="F10" s="19">
        <v>2</v>
      </c>
      <c r="G10" s="19">
        <v>4</v>
      </c>
      <c r="H10" s="19">
        <v>11</v>
      </c>
      <c r="I10" s="19">
        <v>18</v>
      </c>
      <c r="J10" s="21">
        <f t="shared" si="1"/>
        <v>-7</v>
      </c>
      <c r="K10" s="21">
        <f t="shared" si="2"/>
        <v>40.74074074074074</v>
      </c>
    </row>
    <row r="11" spans="1:11" ht="15.75" thickBot="1">
      <c r="A11" s="19" t="s">
        <v>44</v>
      </c>
      <c r="B11" s="28" t="s">
        <v>12</v>
      </c>
      <c r="C11" s="20">
        <f t="shared" si="0"/>
        <v>8</v>
      </c>
      <c r="D11" s="19">
        <v>9</v>
      </c>
      <c r="E11" s="19">
        <v>2</v>
      </c>
      <c r="F11" s="19">
        <v>2</v>
      </c>
      <c r="G11" s="19">
        <v>5</v>
      </c>
      <c r="H11" s="19">
        <v>14</v>
      </c>
      <c r="I11" s="19">
        <v>17</v>
      </c>
      <c r="J11" s="21">
        <f t="shared" si="1"/>
        <v>-3</v>
      </c>
      <c r="K11" s="21">
        <f t="shared" si="2"/>
        <v>29.62962962962963</v>
      </c>
    </row>
    <row r="12" spans="1:11" ht="15.75" thickBot="1">
      <c r="A12" s="19" t="s">
        <v>45</v>
      </c>
      <c r="B12" s="26" t="s">
        <v>8</v>
      </c>
      <c r="C12" s="20">
        <f t="shared" si="0"/>
        <v>5</v>
      </c>
      <c r="D12" s="19">
        <v>6</v>
      </c>
      <c r="E12" s="19">
        <v>1</v>
      </c>
      <c r="F12" s="19">
        <v>2</v>
      </c>
      <c r="G12" s="19">
        <v>3</v>
      </c>
      <c r="H12" s="19">
        <v>7</v>
      </c>
      <c r="I12" s="19">
        <v>13</v>
      </c>
      <c r="J12" s="21">
        <f t="shared" si="1"/>
        <v>-6</v>
      </c>
      <c r="K12" s="21">
        <f t="shared" si="2"/>
        <v>27.777777777777779</v>
      </c>
    </row>
    <row r="13" spans="1:11" ht="15.75" thickBot="1">
      <c r="A13" s="19" t="s">
        <v>46</v>
      </c>
      <c r="B13" s="26" t="s">
        <v>10</v>
      </c>
      <c r="C13" s="20">
        <f t="shared" si="0"/>
        <v>4</v>
      </c>
      <c r="D13" s="19">
        <v>6</v>
      </c>
      <c r="E13" s="19">
        <v>1</v>
      </c>
      <c r="F13" s="19">
        <v>1</v>
      </c>
      <c r="G13" s="19">
        <v>4</v>
      </c>
      <c r="H13" s="19">
        <v>8</v>
      </c>
      <c r="I13" s="19">
        <v>17</v>
      </c>
      <c r="J13" s="21">
        <f t="shared" si="1"/>
        <v>-9</v>
      </c>
      <c r="K13" s="21">
        <f t="shared" si="2"/>
        <v>22.222222222222221</v>
      </c>
    </row>
    <row r="14" spans="1:11" ht="15.75" thickBot="1">
      <c r="A14" s="19" t="s">
        <v>47</v>
      </c>
      <c r="B14" s="27" t="s">
        <v>6</v>
      </c>
      <c r="C14" s="20">
        <f t="shared" si="0"/>
        <v>1</v>
      </c>
      <c r="D14" s="19">
        <v>6</v>
      </c>
      <c r="E14" s="19">
        <v>0</v>
      </c>
      <c r="F14" s="19">
        <v>1</v>
      </c>
      <c r="G14" s="19">
        <v>5</v>
      </c>
      <c r="H14" s="19">
        <v>2</v>
      </c>
      <c r="I14" s="19">
        <v>11</v>
      </c>
      <c r="J14" s="21">
        <f t="shared" si="1"/>
        <v>-9</v>
      </c>
      <c r="K14" s="21">
        <f t="shared" si="2"/>
        <v>5.5555555555555554</v>
      </c>
    </row>
    <row r="15" spans="1:11" ht="15.75" thickBot="1">
      <c r="A15" s="19" t="s">
        <v>48</v>
      </c>
      <c r="B15" s="26" t="s">
        <v>4</v>
      </c>
      <c r="C15" s="20">
        <f t="shared" si="0"/>
        <v>0</v>
      </c>
      <c r="D15" s="19">
        <v>6</v>
      </c>
      <c r="E15" s="19">
        <v>0</v>
      </c>
      <c r="F15" s="19">
        <v>0</v>
      </c>
      <c r="G15" s="19">
        <v>6</v>
      </c>
      <c r="H15" s="19">
        <v>2</v>
      </c>
      <c r="I15" s="19">
        <v>38</v>
      </c>
      <c r="J15" s="21">
        <f t="shared" si="1"/>
        <v>-36</v>
      </c>
      <c r="K15" s="21">
        <f t="shared" si="2"/>
        <v>0</v>
      </c>
    </row>
    <row r="16" spans="1:11" ht="15.75" thickBot="1">
      <c r="A16" s="89" t="s">
        <v>24</v>
      </c>
      <c r="B16" s="90"/>
      <c r="C16" s="90"/>
      <c r="D16" s="90"/>
      <c r="E16" s="90"/>
      <c r="F16" s="90"/>
      <c r="G16" s="90"/>
      <c r="H16" s="90"/>
      <c r="I16" s="90"/>
      <c r="J16" s="90"/>
    </row>
    <row r="17" spans="1:11" ht="23.25" customHeight="1" thickBot="1">
      <c r="A17" s="22" t="s">
        <v>25</v>
      </c>
      <c r="B17" s="25" t="s">
        <v>26</v>
      </c>
      <c r="C17" s="29" t="s">
        <v>27</v>
      </c>
      <c r="D17" s="23" t="s">
        <v>28</v>
      </c>
      <c r="E17" s="23" t="s">
        <v>29</v>
      </c>
      <c r="F17" s="23" t="s">
        <v>30</v>
      </c>
      <c r="G17" s="23" t="s">
        <v>31</v>
      </c>
      <c r="H17" s="23" t="s">
        <v>32</v>
      </c>
      <c r="I17" s="23" t="s">
        <v>33</v>
      </c>
      <c r="J17" s="23" t="s">
        <v>34</v>
      </c>
      <c r="K17" s="30" t="s">
        <v>42</v>
      </c>
    </row>
    <row r="18" spans="1:11" ht="15" customHeight="1" thickBot="1">
      <c r="A18" s="24" t="s">
        <v>35</v>
      </c>
      <c r="B18" s="26" t="s">
        <v>7</v>
      </c>
      <c r="C18" s="20">
        <f t="shared" ref="C18:C29" si="3">SUM((E18*3)+F18*1)</f>
        <v>20</v>
      </c>
      <c r="D18" s="21">
        <v>10</v>
      </c>
      <c r="E18" s="21">
        <v>6</v>
      </c>
      <c r="F18" s="21">
        <v>2</v>
      </c>
      <c r="G18" s="21">
        <v>2</v>
      </c>
      <c r="H18" s="21">
        <v>27</v>
      </c>
      <c r="I18" s="21">
        <v>14</v>
      </c>
      <c r="J18" s="21">
        <f t="shared" ref="J18:J29" si="4">H18-I18</f>
        <v>13</v>
      </c>
      <c r="K18" s="21">
        <f t="shared" ref="K18:K29" si="5">SUM((C18*100)/(D18*3))</f>
        <v>66.666666666666671</v>
      </c>
    </row>
    <row r="19" spans="1:11" ht="15" customHeight="1" thickBot="1">
      <c r="A19" s="24" t="s">
        <v>36</v>
      </c>
      <c r="B19" s="26" t="s">
        <v>3</v>
      </c>
      <c r="C19" s="20">
        <f t="shared" si="3"/>
        <v>19</v>
      </c>
      <c r="D19" s="21">
        <v>10</v>
      </c>
      <c r="E19" s="21">
        <v>6</v>
      </c>
      <c r="F19" s="21">
        <v>1</v>
      </c>
      <c r="G19" s="21">
        <v>3</v>
      </c>
      <c r="H19" s="21">
        <v>28</v>
      </c>
      <c r="I19" s="21">
        <v>14</v>
      </c>
      <c r="J19" s="21">
        <f t="shared" si="4"/>
        <v>14</v>
      </c>
      <c r="K19" s="21">
        <f t="shared" si="5"/>
        <v>63.333333333333336</v>
      </c>
    </row>
    <row r="20" spans="1:11" ht="15" customHeight="1" thickBot="1">
      <c r="A20" s="24" t="s">
        <v>37</v>
      </c>
      <c r="B20" s="27" t="s">
        <v>6</v>
      </c>
      <c r="C20" s="20">
        <f t="shared" si="3"/>
        <v>17</v>
      </c>
      <c r="D20" s="21">
        <v>10</v>
      </c>
      <c r="E20" s="21">
        <v>5</v>
      </c>
      <c r="F20" s="21">
        <v>2</v>
      </c>
      <c r="G20" s="21">
        <v>3</v>
      </c>
      <c r="H20" s="21">
        <v>18</v>
      </c>
      <c r="I20" s="21">
        <v>16</v>
      </c>
      <c r="J20" s="21">
        <f t="shared" si="4"/>
        <v>2</v>
      </c>
      <c r="K20" s="21">
        <f t="shared" si="5"/>
        <v>56.666666666666664</v>
      </c>
    </row>
    <row r="21" spans="1:11" ht="15" customHeight="1" thickBot="1">
      <c r="A21" s="24" t="s">
        <v>38</v>
      </c>
      <c r="B21" s="26" t="s">
        <v>11</v>
      </c>
      <c r="C21" s="20">
        <f t="shared" si="3"/>
        <v>17</v>
      </c>
      <c r="D21" s="21">
        <v>10</v>
      </c>
      <c r="E21" s="21">
        <v>5</v>
      </c>
      <c r="F21" s="21">
        <v>2</v>
      </c>
      <c r="G21" s="21">
        <v>3</v>
      </c>
      <c r="H21" s="21">
        <v>15</v>
      </c>
      <c r="I21" s="21">
        <v>10</v>
      </c>
      <c r="J21" s="21">
        <f t="shared" si="4"/>
        <v>5</v>
      </c>
      <c r="K21" s="21">
        <f t="shared" si="5"/>
        <v>56.666666666666664</v>
      </c>
    </row>
    <row r="22" spans="1:11" ht="15" customHeight="1" thickBot="1">
      <c r="A22" s="24" t="s">
        <v>39</v>
      </c>
      <c r="B22" s="26" t="s">
        <v>10</v>
      </c>
      <c r="C22" s="20">
        <f t="shared" si="3"/>
        <v>15</v>
      </c>
      <c r="D22" s="21">
        <v>9</v>
      </c>
      <c r="E22" s="21">
        <v>5</v>
      </c>
      <c r="F22" s="21">
        <v>0</v>
      </c>
      <c r="G22" s="21">
        <v>4</v>
      </c>
      <c r="H22" s="21">
        <v>22</v>
      </c>
      <c r="I22" s="21">
        <v>18</v>
      </c>
      <c r="J22" s="21">
        <f t="shared" si="4"/>
        <v>4</v>
      </c>
      <c r="K22" s="21">
        <f t="shared" si="5"/>
        <v>55.555555555555557</v>
      </c>
    </row>
    <row r="23" spans="1:11" ht="15" customHeight="1" thickBot="1">
      <c r="A23" s="24" t="s">
        <v>40</v>
      </c>
      <c r="B23" s="28" t="s">
        <v>12</v>
      </c>
      <c r="C23" s="20">
        <f t="shared" si="3"/>
        <v>13</v>
      </c>
      <c r="D23" s="21">
        <v>9</v>
      </c>
      <c r="E23" s="21">
        <v>3</v>
      </c>
      <c r="F23" s="21">
        <v>4</v>
      </c>
      <c r="G23" s="21">
        <v>2</v>
      </c>
      <c r="H23" s="21">
        <v>15</v>
      </c>
      <c r="I23" s="21">
        <v>20</v>
      </c>
      <c r="J23" s="21">
        <f t="shared" si="4"/>
        <v>-5</v>
      </c>
      <c r="K23" s="21">
        <f t="shared" si="5"/>
        <v>48.148148148148145</v>
      </c>
    </row>
    <row r="24" spans="1:11" ht="15.75" thickBot="1">
      <c r="A24" s="19" t="s">
        <v>43</v>
      </c>
      <c r="B24" s="26" t="s">
        <v>5</v>
      </c>
      <c r="C24" s="20">
        <f t="shared" si="3"/>
        <v>12</v>
      </c>
      <c r="D24" s="19">
        <v>9</v>
      </c>
      <c r="E24" s="19">
        <v>3</v>
      </c>
      <c r="F24" s="19">
        <v>3</v>
      </c>
      <c r="G24" s="19">
        <v>3</v>
      </c>
      <c r="H24" s="19">
        <v>17</v>
      </c>
      <c r="I24" s="19">
        <v>16</v>
      </c>
      <c r="J24" s="21">
        <f t="shared" si="4"/>
        <v>1</v>
      </c>
      <c r="K24" s="21">
        <f t="shared" si="5"/>
        <v>44.444444444444443</v>
      </c>
    </row>
    <row r="25" spans="1:11" ht="15.75" thickBot="1">
      <c r="A25" s="19" t="s">
        <v>44</v>
      </c>
      <c r="B25" s="26" t="s">
        <v>13</v>
      </c>
      <c r="C25" s="20">
        <f t="shared" si="3"/>
        <v>12</v>
      </c>
      <c r="D25" s="19">
        <v>9</v>
      </c>
      <c r="E25" s="19">
        <v>3</v>
      </c>
      <c r="F25" s="19">
        <v>3</v>
      </c>
      <c r="G25" s="19">
        <v>3</v>
      </c>
      <c r="H25" s="19">
        <v>24</v>
      </c>
      <c r="I25" s="19">
        <v>15</v>
      </c>
      <c r="J25" s="21">
        <f t="shared" si="4"/>
        <v>9</v>
      </c>
      <c r="K25" s="21">
        <f t="shared" si="5"/>
        <v>44.444444444444443</v>
      </c>
    </row>
    <row r="26" spans="1:11" ht="15.75" thickBot="1">
      <c r="A26" s="19" t="s">
        <v>45</v>
      </c>
      <c r="B26" s="26" t="s">
        <v>2</v>
      </c>
      <c r="C26" s="20">
        <f t="shared" si="3"/>
        <v>7</v>
      </c>
      <c r="D26" s="19">
        <v>6</v>
      </c>
      <c r="E26" s="19">
        <v>2</v>
      </c>
      <c r="F26" s="19">
        <v>1</v>
      </c>
      <c r="G26" s="19">
        <v>3</v>
      </c>
      <c r="H26" s="19">
        <v>12</v>
      </c>
      <c r="I26" s="19">
        <v>13</v>
      </c>
      <c r="J26" s="21">
        <f t="shared" si="4"/>
        <v>-1</v>
      </c>
      <c r="K26" s="21">
        <f t="shared" si="5"/>
        <v>38.888888888888886</v>
      </c>
    </row>
    <row r="27" spans="1:11" ht="15.75" thickBot="1">
      <c r="A27" s="19" t="s">
        <v>46</v>
      </c>
      <c r="B27" s="26" t="s">
        <v>9</v>
      </c>
      <c r="C27" s="20">
        <f t="shared" si="3"/>
        <v>4</v>
      </c>
      <c r="D27" s="19">
        <v>6</v>
      </c>
      <c r="E27" s="19">
        <v>1</v>
      </c>
      <c r="F27" s="19">
        <v>1</v>
      </c>
      <c r="G27" s="19">
        <v>4</v>
      </c>
      <c r="H27" s="19">
        <v>11</v>
      </c>
      <c r="I27" s="19">
        <v>14</v>
      </c>
      <c r="J27" s="21">
        <f t="shared" si="4"/>
        <v>-3</v>
      </c>
      <c r="K27" s="21">
        <f t="shared" si="5"/>
        <v>22.222222222222221</v>
      </c>
    </row>
    <row r="28" spans="1:11" ht="15.75" thickBot="1">
      <c r="A28" s="19" t="s">
        <v>47</v>
      </c>
      <c r="B28" s="26" t="s">
        <v>8</v>
      </c>
      <c r="C28" s="20">
        <f t="shared" si="3"/>
        <v>3</v>
      </c>
      <c r="D28" s="19">
        <v>6</v>
      </c>
      <c r="E28" s="19">
        <v>0</v>
      </c>
      <c r="F28" s="19">
        <v>3</v>
      </c>
      <c r="G28" s="19">
        <v>2</v>
      </c>
      <c r="H28" s="19">
        <v>8</v>
      </c>
      <c r="I28" s="19">
        <v>17</v>
      </c>
      <c r="J28" s="21">
        <f t="shared" si="4"/>
        <v>-9</v>
      </c>
      <c r="K28" s="21">
        <f t="shared" si="5"/>
        <v>16.666666666666668</v>
      </c>
    </row>
    <row r="29" spans="1:11" ht="15.75" thickBot="1">
      <c r="A29" s="19" t="s">
        <v>48</v>
      </c>
      <c r="B29" s="26" t="s">
        <v>4</v>
      </c>
      <c r="C29" s="20">
        <f t="shared" si="3"/>
        <v>0</v>
      </c>
      <c r="D29" s="19">
        <v>6</v>
      </c>
      <c r="E29" s="19">
        <v>0</v>
      </c>
      <c r="F29" s="19">
        <v>0</v>
      </c>
      <c r="G29" s="19">
        <v>6</v>
      </c>
      <c r="H29" s="19">
        <v>4</v>
      </c>
      <c r="I29" s="19">
        <v>33</v>
      </c>
      <c r="J29" s="21">
        <f t="shared" si="4"/>
        <v>-29</v>
      </c>
      <c r="K29" s="21">
        <f t="shared" si="5"/>
        <v>0</v>
      </c>
    </row>
  </sheetData>
  <sortState ref="B18:K29">
    <sortCondition descending="1" ref="K18:K29"/>
    <sortCondition ref="J18:J29"/>
  </sortState>
  <mergeCells count="3">
    <mergeCell ref="A2:J2"/>
    <mergeCell ref="A16:J16"/>
    <mergeCell ref="A1:K1"/>
  </mergeCells>
  <pageMargins left="0.25" right="0.25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zoomScale="90" zoomScaleNormal="90" workbookViewId="0">
      <selection activeCell="F14" sqref="F14"/>
    </sheetView>
  </sheetViews>
  <sheetFormatPr defaultRowHeight="15"/>
  <cols>
    <col min="1" max="1" width="29" bestFit="1" customWidth="1"/>
  </cols>
  <sheetData>
    <row r="1" spans="1:4" ht="15.75" thickBot="1">
      <c r="A1" s="26" t="s">
        <v>4</v>
      </c>
      <c r="B1" s="21">
        <v>6</v>
      </c>
      <c r="C1">
        <v>5</v>
      </c>
      <c r="D1">
        <f t="shared" ref="D1:D12" si="0">SUM(B1/C1)</f>
        <v>1.2</v>
      </c>
    </row>
    <row r="2" spans="1:4" ht="15.75" thickBot="1">
      <c r="A2" s="26" t="s">
        <v>11</v>
      </c>
      <c r="B2" s="21">
        <v>9</v>
      </c>
      <c r="C2">
        <v>11</v>
      </c>
      <c r="D2">
        <f t="shared" si="0"/>
        <v>0.81818181818181823</v>
      </c>
    </row>
    <row r="3" spans="1:4" ht="15.75" thickBot="1">
      <c r="A3" s="26" t="s">
        <v>8</v>
      </c>
      <c r="B3" s="21">
        <v>6</v>
      </c>
      <c r="C3">
        <v>8</v>
      </c>
      <c r="D3">
        <f t="shared" si="0"/>
        <v>0.75</v>
      </c>
    </row>
    <row r="4" spans="1:4" ht="15.75" thickBot="1">
      <c r="A4" s="27" t="s">
        <v>6</v>
      </c>
      <c r="B4" s="21">
        <v>6</v>
      </c>
      <c r="C4">
        <v>9</v>
      </c>
      <c r="D4">
        <f t="shared" si="0"/>
        <v>0.66666666666666663</v>
      </c>
    </row>
    <row r="5" spans="1:4" ht="15.75" thickBot="1">
      <c r="A5" s="26" t="s">
        <v>3</v>
      </c>
      <c r="B5" s="21">
        <v>10</v>
      </c>
      <c r="C5">
        <v>16</v>
      </c>
      <c r="D5">
        <f t="shared" si="0"/>
        <v>0.625</v>
      </c>
    </row>
    <row r="6" spans="1:4" ht="15.75" thickBot="1">
      <c r="A6" s="26" t="s">
        <v>13</v>
      </c>
      <c r="B6" s="21">
        <v>10</v>
      </c>
      <c r="C6">
        <v>22</v>
      </c>
      <c r="D6">
        <f t="shared" si="0"/>
        <v>0.45454545454545453</v>
      </c>
    </row>
    <row r="7" spans="1:4" ht="15.75" thickBot="1">
      <c r="A7" s="26" t="s">
        <v>5</v>
      </c>
      <c r="B7" s="19">
        <v>10</v>
      </c>
      <c r="C7">
        <v>23</v>
      </c>
      <c r="D7">
        <f t="shared" si="0"/>
        <v>0.43478260869565216</v>
      </c>
    </row>
    <row r="8" spans="1:4" ht="15.75" thickBot="1">
      <c r="A8" s="26" t="s">
        <v>2</v>
      </c>
      <c r="B8" s="19">
        <v>9</v>
      </c>
      <c r="C8">
        <v>22</v>
      </c>
      <c r="D8">
        <f t="shared" si="0"/>
        <v>0.40909090909090912</v>
      </c>
    </row>
    <row r="9" spans="1:4" ht="15.75" thickBot="1">
      <c r="A9" s="26" t="s">
        <v>10</v>
      </c>
      <c r="B9" s="19">
        <v>6</v>
      </c>
      <c r="C9">
        <v>15</v>
      </c>
      <c r="D9">
        <f t="shared" si="0"/>
        <v>0.4</v>
      </c>
    </row>
    <row r="10" spans="1:4" ht="15.75" thickBot="1">
      <c r="A10" s="26" t="s">
        <v>9</v>
      </c>
      <c r="B10" s="19">
        <v>9</v>
      </c>
      <c r="C10">
        <v>24</v>
      </c>
      <c r="D10">
        <f t="shared" si="0"/>
        <v>0.375</v>
      </c>
    </row>
    <row r="11" spans="1:4" ht="15.75" thickBot="1">
      <c r="A11" s="28" t="s">
        <v>12</v>
      </c>
      <c r="B11" s="19">
        <v>9</v>
      </c>
      <c r="C11">
        <v>26</v>
      </c>
      <c r="D11">
        <f t="shared" si="0"/>
        <v>0.34615384615384615</v>
      </c>
    </row>
    <row r="12" spans="1:4" ht="15.75" thickBot="1">
      <c r="A12" s="26" t="s">
        <v>7</v>
      </c>
      <c r="B12" s="19">
        <v>10</v>
      </c>
      <c r="C12">
        <v>38</v>
      </c>
      <c r="D12">
        <f t="shared" si="0"/>
        <v>0.26315789473684209</v>
      </c>
    </row>
    <row r="14" spans="1:4" ht="15.75" thickBot="1"/>
    <row r="15" spans="1:4" ht="15.75" thickBot="1">
      <c r="A15" s="26" t="s">
        <v>4</v>
      </c>
      <c r="B15" s="21">
        <v>6</v>
      </c>
      <c r="C15">
        <v>9</v>
      </c>
      <c r="D15">
        <f t="shared" ref="D15:D26" si="1">SUM(B15/C15)</f>
        <v>0.66666666666666663</v>
      </c>
    </row>
    <row r="16" spans="1:4" ht="15.75" thickBot="1">
      <c r="A16" s="26" t="s">
        <v>7</v>
      </c>
      <c r="B16" s="21">
        <v>10</v>
      </c>
      <c r="C16">
        <v>16</v>
      </c>
      <c r="D16">
        <f t="shared" si="1"/>
        <v>0.625</v>
      </c>
    </row>
    <row r="17" spans="1:4" ht="15.75" thickBot="1">
      <c r="A17" s="26" t="s">
        <v>10</v>
      </c>
      <c r="B17" s="21">
        <v>9</v>
      </c>
      <c r="C17">
        <v>18</v>
      </c>
      <c r="D17">
        <f t="shared" si="1"/>
        <v>0.5</v>
      </c>
    </row>
    <row r="18" spans="1:4" ht="15.75" thickBot="1">
      <c r="A18" s="26" t="s">
        <v>5</v>
      </c>
      <c r="B18" s="21">
        <v>9</v>
      </c>
      <c r="C18">
        <v>24</v>
      </c>
      <c r="D18">
        <f t="shared" si="1"/>
        <v>0.375</v>
      </c>
    </row>
    <row r="19" spans="1:4" ht="15.75" thickBot="1">
      <c r="A19" s="26" t="s">
        <v>13</v>
      </c>
      <c r="B19" s="21">
        <v>9</v>
      </c>
      <c r="C19">
        <v>24</v>
      </c>
      <c r="D19">
        <f t="shared" si="1"/>
        <v>0.375</v>
      </c>
    </row>
    <row r="20" spans="1:4" ht="15.75" thickBot="1">
      <c r="A20" s="26" t="s">
        <v>2</v>
      </c>
      <c r="B20" s="21">
        <v>6</v>
      </c>
      <c r="C20">
        <v>17</v>
      </c>
      <c r="D20">
        <f t="shared" si="1"/>
        <v>0.35294117647058826</v>
      </c>
    </row>
    <row r="21" spans="1:4" ht="15.75" thickBot="1">
      <c r="A21" s="26" t="s">
        <v>9</v>
      </c>
      <c r="B21" s="19">
        <v>6</v>
      </c>
      <c r="C21">
        <v>17</v>
      </c>
      <c r="D21">
        <f t="shared" si="1"/>
        <v>0.35294117647058826</v>
      </c>
    </row>
    <row r="22" spans="1:4" ht="15.75" thickBot="1">
      <c r="A22" s="26" t="s">
        <v>8</v>
      </c>
      <c r="B22" s="19">
        <v>6</v>
      </c>
      <c r="C22">
        <v>19</v>
      </c>
      <c r="D22">
        <f t="shared" si="1"/>
        <v>0.31578947368421051</v>
      </c>
    </row>
    <row r="23" spans="1:4" ht="15.75" thickBot="1">
      <c r="A23" s="28" t="s">
        <v>12</v>
      </c>
      <c r="B23" s="19">
        <v>9</v>
      </c>
      <c r="C23">
        <v>29</v>
      </c>
      <c r="D23">
        <f t="shared" si="1"/>
        <v>0.31034482758620691</v>
      </c>
    </row>
    <row r="24" spans="1:4" ht="15.75" thickBot="1">
      <c r="A24" s="26" t="s">
        <v>3</v>
      </c>
      <c r="B24" s="19">
        <v>10</v>
      </c>
      <c r="C24">
        <v>33</v>
      </c>
      <c r="D24">
        <f t="shared" si="1"/>
        <v>0.30303030303030304</v>
      </c>
    </row>
    <row r="25" spans="1:4" ht="15.75" thickBot="1">
      <c r="A25" s="26" t="s">
        <v>11</v>
      </c>
      <c r="B25" s="19">
        <v>10</v>
      </c>
      <c r="C25">
        <v>38</v>
      </c>
      <c r="D25">
        <f t="shared" si="1"/>
        <v>0.26315789473684209</v>
      </c>
    </row>
    <row r="26" spans="1:4" ht="15.75" thickBot="1">
      <c r="A26" s="27" t="s">
        <v>6</v>
      </c>
      <c r="B26" s="19">
        <v>10</v>
      </c>
      <c r="C26">
        <v>44</v>
      </c>
      <c r="D26">
        <f t="shared" si="1"/>
        <v>0.22727272727272727</v>
      </c>
    </row>
  </sheetData>
  <sortState ref="A1:D12">
    <sortCondition descending="1" ref="D1:D12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TABELA</vt:lpstr>
      <vt:lpstr>CLASSIFICAÇÃO</vt:lpstr>
      <vt:lpstr>Plan1</vt:lpstr>
      <vt:lpstr>TABELA!Area_de_impressao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2017-09-01T18:17:25Z</cp:lastPrinted>
  <dcterms:created xsi:type="dcterms:W3CDTF">2011-02-03T11:56:00Z</dcterms:created>
  <dcterms:modified xsi:type="dcterms:W3CDTF">2017-09-12T14:26:11Z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1046-9.1.0.5113</vt:lpwstr>
  </property>
</Properties>
</file>