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PORTE 2019\DISTRITAL NORTE DE CAMPO\"/>
    </mc:Choice>
  </mc:AlternateContent>
  <bookViews>
    <workbookView xWindow="0" yWindow="120" windowWidth="20400" windowHeight="8280"/>
  </bookViews>
  <sheets>
    <sheet name="TABELA" sheetId="1" r:id="rId1"/>
    <sheet name="CLASSIFICAÇÃO" sheetId="2" r:id="rId2"/>
  </sheets>
  <definedNames>
    <definedName name="_xlnm.Print_Area" localSheetId="0">TABELA!$A$1:$O$39</definedName>
  </definedNames>
  <calcPr calcId="162913"/>
</workbook>
</file>

<file path=xl/calcChain.xml><?xml version="1.0" encoding="utf-8"?>
<calcChain xmlns="http://schemas.openxmlformats.org/spreadsheetml/2006/main">
  <c r="M25" i="2" l="1"/>
  <c r="J25" i="2"/>
  <c r="G25" i="2"/>
  <c r="F25" i="2"/>
  <c r="N25" i="2" s="1"/>
  <c r="B25" i="2"/>
  <c r="M23" i="2"/>
  <c r="J23" i="2"/>
  <c r="G23" i="2"/>
  <c r="F23" i="2"/>
  <c r="B23" i="2"/>
  <c r="M24" i="2"/>
  <c r="J24" i="2"/>
  <c r="G24" i="2"/>
  <c r="F24" i="2"/>
  <c r="B24" i="2"/>
  <c r="M26" i="2"/>
  <c r="J26" i="2"/>
  <c r="G26" i="2"/>
  <c r="F26" i="2"/>
  <c r="B26" i="2"/>
  <c r="M21" i="2"/>
  <c r="J21" i="2"/>
  <c r="G21" i="2"/>
  <c r="F21" i="2"/>
  <c r="B21" i="2"/>
  <c r="M19" i="2"/>
  <c r="J19" i="2"/>
  <c r="G19" i="2"/>
  <c r="F19" i="2"/>
  <c r="B19" i="2"/>
  <c r="M18" i="2"/>
  <c r="J18" i="2"/>
  <c r="G18" i="2"/>
  <c r="F18" i="2"/>
  <c r="B18" i="2"/>
  <c r="M20" i="2"/>
  <c r="J20" i="2"/>
  <c r="G20" i="2"/>
  <c r="F20" i="2"/>
  <c r="B20" i="2"/>
  <c r="B5" i="2"/>
  <c r="B4" i="2"/>
  <c r="B6" i="2"/>
  <c r="B7" i="2"/>
  <c r="M28" i="2"/>
  <c r="J28" i="2"/>
  <c r="G28" i="2"/>
  <c r="F28" i="2"/>
  <c r="N28" i="2" s="1"/>
  <c r="B28" i="2"/>
  <c r="M27" i="2"/>
  <c r="J27" i="2"/>
  <c r="G27" i="2"/>
  <c r="F27" i="2"/>
  <c r="B27" i="2"/>
  <c r="M13" i="2"/>
  <c r="J13" i="2"/>
  <c r="G13" i="2"/>
  <c r="F13" i="2"/>
  <c r="B13" i="2"/>
  <c r="M9" i="2"/>
  <c r="J9" i="2"/>
  <c r="G9" i="2"/>
  <c r="F9" i="2"/>
  <c r="B9" i="2"/>
  <c r="M12" i="2"/>
  <c r="J12" i="2"/>
  <c r="G12" i="2"/>
  <c r="F12" i="2"/>
  <c r="B12" i="2"/>
  <c r="M10" i="2"/>
  <c r="J10" i="2"/>
  <c r="G10" i="2"/>
  <c r="F10" i="2"/>
  <c r="B10" i="2"/>
  <c r="M11" i="2"/>
  <c r="J11" i="2"/>
  <c r="G11" i="2"/>
  <c r="F11" i="2"/>
  <c r="B11" i="2"/>
  <c r="M7" i="2"/>
  <c r="J7" i="2"/>
  <c r="G7" i="2"/>
  <c r="F7" i="2"/>
  <c r="M6" i="2"/>
  <c r="J6" i="2"/>
  <c r="G6" i="2"/>
  <c r="F6" i="2"/>
  <c r="N6" i="2" s="1"/>
  <c r="M4" i="2"/>
  <c r="J4" i="2"/>
  <c r="G4" i="2"/>
  <c r="F4" i="2"/>
  <c r="M5" i="2"/>
  <c r="J5" i="2"/>
  <c r="G5" i="2"/>
  <c r="F5" i="2"/>
  <c r="N5" i="2" s="1"/>
  <c r="N24" i="2" l="1"/>
  <c r="N21" i="2"/>
  <c r="N4" i="2"/>
  <c r="N18" i="2"/>
  <c r="N20" i="2"/>
  <c r="N23" i="2"/>
  <c r="N26" i="2"/>
  <c r="N19" i="2"/>
  <c r="N9" i="2"/>
  <c r="N7" i="2"/>
  <c r="N11" i="2"/>
  <c r="N13" i="2"/>
  <c r="N10" i="2"/>
  <c r="N12" i="2"/>
  <c r="N27" i="2"/>
</calcChain>
</file>

<file path=xl/sharedStrings.xml><?xml version="1.0" encoding="utf-8"?>
<sst xmlns="http://schemas.openxmlformats.org/spreadsheetml/2006/main" count="284" uniqueCount="51">
  <si>
    <t>CHAVE A</t>
  </si>
  <si>
    <t>CHAVE B</t>
  </si>
  <si>
    <t>BOM SUCESSO</t>
  </si>
  <si>
    <t>SANTA LUZIA</t>
  </si>
  <si>
    <t>JG</t>
  </si>
  <si>
    <t>DATA</t>
  </si>
  <si>
    <t>HORA</t>
  </si>
  <si>
    <t>LOCAL</t>
  </si>
  <si>
    <t xml:space="preserve">EQUIPE ASPIRANTE </t>
  </si>
  <si>
    <t>RESULTADO</t>
  </si>
  <si>
    <t>EQUIPE  AMADOR</t>
  </si>
  <si>
    <t>X</t>
  </si>
  <si>
    <t>FLAMENGO</t>
  </si>
  <si>
    <t>JUVENTUDE</t>
  </si>
  <si>
    <t>SANTO ANTÃO</t>
  </si>
  <si>
    <t>BEIRA RIO</t>
  </si>
  <si>
    <t>ITAPÉ</t>
  </si>
  <si>
    <t xml:space="preserve">1ª RODADA </t>
  </si>
  <si>
    <t xml:space="preserve">2ª RODADA </t>
  </si>
  <si>
    <t xml:space="preserve">3ª RODADA </t>
  </si>
  <si>
    <t xml:space="preserve">4ª RODADA </t>
  </si>
  <si>
    <t>5ª RODADA</t>
  </si>
  <si>
    <t>6ª RODADA</t>
  </si>
  <si>
    <t>13 DE MAIO</t>
  </si>
  <si>
    <t>LAGEADO PEDRO</t>
  </si>
  <si>
    <t>GUABIROBA</t>
  </si>
  <si>
    <t>FATIMA</t>
  </si>
  <si>
    <t>ALTO MAIPU</t>
  </si>
  <si>
    <t>SANTA CATARINA</t>
  </si>
  <si>
    <t>DISTRITO DE JUVENCIO</t>
  </si>
  <si>
    <t>ITAPE</t>
  </si>
  <si>
    <t>CAMPEONATO DISTRITAL NORTE DE FUTEBOL DE CAMPO 2019</t>
  </si>
  <si>
    <t>CATEGORIA ASPIRANTE</t>
  </si>
  <si>
    <t>FASE: 1ª fase</t>
  </si>
  <si>
    <t>J</t>
  </si>
  <si>
    <t>V</t>
  </si>
  <si>
    <t>E</t>
  </si>
  <si>
    <t>D</t>
  </si>
  <si>
    <t>PG</t>
  </si>
  <si>
    <t>PP</t>
  </si>
  <si>
    <t>GP</t>
  </si>
  <si>
    <t>GC</t>
  </si>
  <si>
    <t>S</t>
  </si>
  <si>
    <t>AMA</t>
  </si>
  <si>
    <t>VER</t>
  </si>
  <si>
    <t>#</t>
  </si>
  <si>
    <t>%</t>
  </si>
  <si>
    <t>Clas.</t>
  </si>
  <si>
    <t>GOLEADOR</t>
  </si>
  <si>
    <t>Gols</t>
  </si>
  <si>
    <t>CATEGORIA 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</si>
</sst>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indexed="8"/>
      <name val="Calibri"/>
      <charset val="134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22"/>
      <color indexed="54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11"/>
      <color indexed="10"/>
      <name val="Tahoma"/>
      <family val="2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9"/>
      <color indexed="8"/>
      <name val="Arial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0" fillId="0" borderId="0" xfId="0" applyBorder="1" applyAlignment="1"/>
    <xf numFmtId="0" fontId="5" fillId="3" borderId="0" xfId="0" applyFont="1" applyFill="1" applyBorder="1" applyAlignment="1"/>
    <xf numFmtId="0" fontId="5" fillId="0" borderId="0" xfId="0" applyFont="1" applyBorder="1" applyAlignment="1"/>
    <xf numFmtId="0" fontId="6" fillId="4" borderId="1" xfId="0" applyFont="1" applyFill="1" applyBorder="1" applyAlignment="1">
      <alignment horizontal="center"/>
    </xf>
    <xf numFmtId="16" fontId="9" fillId="4" borderId="1" xfId="0" applyNumberFormat="1" applyFont="1" applyFill="1" applyBorder="1" applyAlignment="1">
      <alignment horizontal="center" vertical="top" wrapText="1"/>
    </xf>
    <xf numFmtId="20" fontId="6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" fontId="9" fillId="0" borderId="1" xfId="0" applyNumberFormat="1" applyFont="1" applyFill="1" applyBorder="1" applyAlignment="1">
      <alignment horizontal="center" vertical="top" wrapText="1"/>
    </xf>
    <xf numFmtId="2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" fillId="0" borderId="0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6" xfId="0" applyFont="1" applyBorder="1" applyAlignment="1"/>
    <xf numFmtId="0" fontId="6" fillId="2" borderId="14" xfId="0" applyFont="1" applyFill="1" applyBorder="1" applyAlignment="1"/>
    <xf numFmtId="0" fontId="6" fillId="2" borderId="15" xfId="0" applyFont="1" applyFill="1" applyBorder="1" applyAlignment="1"/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3" fillId="0" borderId="17" xfId="0" applyFont="1" applyBorder="1" applyAlignment="1"/>
    <xf numFmtId="0" fontId="5" fillId="3" borderId="1" xfId="0" applyFont="1" applyFill="1" applyBorder="1" applyAlignment="1"/>
    <xf numFmtId="0" fontId="14" fillId="0" borderId="1" xfId="0" applyFont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wrapText="1"/>
    </xf>
    <xf numFmtId="0" fontId="16" fillId="0" borderId="7" xfId="0" applyFont="1" applyBorder="1" applyAlignment="1"/>
    <xf numFmtId="0" fontId="17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/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0" borderId="5" xfId="0" applyFont="1" applyBorder="1" applyAlignment="1"/>
    <xf numFmtId="0" fontId="4" fillId="0" borderId="0" xfId="0" applyFont="1" applyBorder="1" applyAlignment="1"/>
    <xf numFmtId="0" fontId="5" fillId="3" borderId="9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view="pageBreakPreview" topLeftCell="A4" zoomScale="70" zoomScaleNormal="100" zoomScaleSheetLayoutView="70" workbookViewId="0">
      <selection activeCell="A35" sqref="A35:O35"/>
    </sheetView>
  </sheetViews>
  <sheetFormatPr defaultColWidth="9" defaultRowHeight="15"/>
  <cols>
    <col min="1" max="1" width="3.42578125" customWidth="1"/>
    <col min="2" max="2" width="8.42578125" customWidth="1"/>
    <col min="3" max="3" width="5.28515625" bestFit="1" customWidth="1"/>
    <col min="4" max="4" width="21.28515625" customWidth="1"/>
    <col min="5" max="5" width="22.5703125" customWidth="1"/>
    <col min="6" max="6" width="5.140625" style="4" bestFit="1" customWidth="1"/>
    <col min="7" max="7" width="3.7109375" style="4" customWidth="1"/>
    <col min="8" max="8" width="4.42578125" style="4" customWidth="1"/>
    <col min="9" max="9" width="21.85546875" customWidth="1"/>
    <col min="10" max="10" width="5" customWidth="1"/>
    <col min="11" max="11" width="18.7109375" customWidth="1"/>
    <col min="12" max="12" width="5" style="4" customWidth="1"/>
    <col min="13" max="13" width="3.7109375" style="4" customWidth="1"/>
    <col min="14" max="14" width="4.5703125" style="4" customWidth="1"/>
    <col min="15" max="15" width="23.85546875" customWidth="1"/>
  </cols>
  <sheetData>
    <row r="1" spans="1:20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0" ht="47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8"/>
      <c r="R2" s="8"/>
      <c r="S2" s="8"/>
      <c r="T2" s="8"/>
    </row>
    <row r="3" spans="1:20" ht="16.5" customHeight="1">
      <c r="A3" s="59" t="s">
        <v>0</v>
      </c>
      <c r="B3" s="60"/>
      <c r="C3" s="60"/>
      <c r="D3" s="61"/>
      <c r="E3" s="62" t="s">
        <v>1</v>
      </c>
      <c r="F3" s="62"/>
      <c r="G3" s="62"/>
      <c r="H3" s="28"/>
      <c r="I3" s="29"/>
      <c r="J3" s="29"/>
      <c r="K3" s="29"/>
      <c r="L3" s="29"/>
      <c r="M3" s="29"/>
      <c r="N3" s="29"/>
      <c r="O3" s="29"/>
      <c r="Q3" s="9"/>
      <c r="R3" s="9"/>
      <c r="S3" s="9"/>
      <c r="T3" s="9"/>
    </row>
    <row r="4" spans="1:20" ht="15" customHeight="1">
      <c r="A4" s="63" t="s">
        <v>13</v>
      </c>
      <c r="B4" s="63"/>
      <c r="C4" s="63"/>
      <c r="D4" s="63"/>
      <c r="E4" s="64" t="s">
        <v>12</v>
      </c>
      <c r="F4" s="64"/>
      <c r="G4" s="64"/>
      <c r="H4" s="30"/>
      <c r="I4" s="27"/>
      <c r="J4" s="27"/>
      <c r="K4" s="27"/>
      <c r="L4" s="27"/>
      <c r="M4" s="27"/>
      <c r="N4" s="27"/>
      <c r="O4" s="27"/>
      <c r="Q4" s="10"/>
      <c r="R4" s="10"/>
      <c r="S4" s="10"/>
      <c r="T4" s="10"/>
    </row>
    <row r="5" spans="1:20" ht="15" customHeight="1">
      <c r="A5" s="63" t="s">
        <v>23</v>
      </c>
      <c r="B5" s="63"/>
      <c r="C5" s="63"/>
      <c r="D5" s="63"/>
      <c r="E5" s="64" t="s">
        <v>30</v>
      </c>
      <c r="F5" s="64"/>
      <c r="G5" s="64"/>
      <c r="H5" s="30"/>
      <c r="I5" s="27"/>
      <c r="J5" s="27"/>
      <c r="K5" s="27"/>
      <c r="L5" s="27"/>
      <c r="M5" s="27"/>
      <c r="N5" s="27"/>
      <c r="O5" s="27"/>
      <c r="Q5" s="10"/>
      <c r="R5" s="10"/>
      <c r="S5" s="10"/>
      <c r="T5" s="10"/>
    </row>
    <row r="6" spans="1:20" ht="15" customHeight="1">
      <c r="A6" s="63" t="s">
        <v>3</v>
      </c>
      <c r="B6" s="63"/>
      <c r="C6" s="63"/>
      <c r="D6" s="63"/>
      <c r="E6" s="64" t="s">
        <v>14</v>
      </c>
      <c r="F6" s="64"/>
      <c r="G6" s="64"/>
      <c r="H6" s="30"/>
      <c r="I6" s="27"/>
      <c r="J6" s="27"/>
      <c r="K6" s="27"/>
      <c r="L6" s="27"/>
      <c r="M6" s="27"/>
      <c r="N6" s="27"/>
      <c r="O6" s="27"/>
      <c r="Q6" s="10"/>
      <c r="R6" s="10"/>
      <c r="S6" s="10"/>
      <c r="T6" s="10"/>
    </row>
    <row r="7" spans="1:20">
      <c r="A7" s="63" t="s">
        <v>15</v>
      </c>
      <c r="B7" s="63"/>
      <c r="C7" s="63"/>
      <c r="D7" s="63"/>
      <c r="E7" s="64" t="s">
        <v>2</v>
      </c>
      <c r="F7" s="64"/>
      <c r="G7" s="64"/>
      <c r="H7" s="22"/>
      <c r="I7" s="22"/>
      <c r="J7" s="22"/>
      <c r="K7" s="21"/>
      <c r="L7" s="21"/>
      <c r="M7" s="21"/>
      <c r="N7" s="21"/>
      <c r="O7" s="21"/>
      <c r="Q7" s="10"/>
      <c r="R7" s="10"/>
      <c r="S7" s="10"/>
      <c r="T7" s="10"/>
    </row>
    <row r="8" spans="1:20" ht="15.75" thickBot="1">
      <c r="A8" s="68"/>
      <c r="B8" s="69"/>
      <c r="C8" s="69"/>
      <c r="D8" s="69"/>
      <c r="E8" s="70"/>
      <c r="F8" s="70"/>
      <c r="G8" s="70"/>
      <c r="H8" s="65"/>
      <c r="I8" s="65"/>
      <c r="J8" s="65"/>
      <c r="K8" s="66"/>
      <c r="L8" s="66"/>
      <c r="M8" s="66"/>
      <c r="N8" s="66"/>
      <c r="O8" s="66"/>
      <c r="Q8" s="9"/>
      <c r="R8" s="9"/>
      <c r="S8" s="9"/>
      <c r="T8" s="9"/>
    </row>
    <row r="9" spans="1:20" ht="13.5" customHeight="1" thickBot="1">
      <c r="A9" s="5" t="s">
        <v>4</v>
      </c>
      <c r="B9" s="6" t="s">
        <v>5</v>
      </c>
      <c r="C9" s="6" t="s">
        <v>6</v>
      </c>
      <c r="D9" s="7" t="s">
        <v>7</v>
      </c>
      <c r="E9" s="31" t="s">
        <v>8</v>
      </c>
      <c r="F9" s="67" t="s">
        <v>9</v>
      </c>
      <c r="G9" s="67"/>
      <c r="H9" s="67"/>
      <c r="I9" s="32" t="s">
        <v>8</v>
      </c>
      <c r="J9" s="33" t="s">
        <v>6</v>
      </c>
      <c r="K9" s="32" t="s">
        <v>10</v>
      </c>
      <c r="L9" s="67" t="s">
        <v>9</v>
      </c>
      <c r="M9" s="67"/>
      <c r="N9" s="67"/>
      <c r="O9" s="34" t="s">
        <v>10</v>
      </c>
    </row>
    <row r="10" spans="1:20" s="2" customFormat="1" ht="20.25" customHeight="1">
      <c r="A10" s="56" t="s">
        <v>17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20" ht="13.5" customHeight="1">
      <c r="A11" s="11">
        <v>1</v>
      </c>
      <c r="B11" s="12">
        <v>43729</v>
      </c>
      <c r="C11" s="13">
        <v>0.58333333333333337</v>
      </c>
      <c r="D11" s="11" t="s">
        <v>24</v>
      </c>
      <c r="E11" s="23" t="s">
        <v>13</v>
      </c>
      <c r="F11" s="14">
        <v>4</v>
      </c>
      <c r="G11" s="15" t="s">
        <v>11</v>
      </c>
      <c r="H11" s="15">
        <v>2</v>
      </c>
      <c r="I11" s="23" t="s">
        <v>3</v>
      </c>
      <c r="J11" s="13">
        <v>0.66666666666666663</v>
      </c>
      <c r="K11" s="23" t="s">
        <v>13</v>
      </c>
      <c r="L11" s="14">
        <v>3</v>
      </c>
      <c r="M11" s="15" t="s">
        <v>11</v>
      </c>
      <c r="N11" s="15">
        <v>3</v>
      </c>
      <c r="O11" s="23" t="s">
        <v>3</v>
      </c>
    </row>
    <row r="12" spans="1:20" ht="13.5" customHeight="1">
      <c r="A12" s="11">
        <v>2</v>
      </c>
      <c r="B12" s="12">
        <v>43729</v>
      </c>
      <c r="C12" s="13">
        <v>0.58333333333333337</v>
      </c>
      <c r="D12" s="11" t="s">
        <v>28</v>
      </c>
      <c r="E12" s="23" t="s">
        <v>15</v>
      </c>
      <c r="F12" s="14">
        <v>0</v>
      </c>
      <c r="G12" s="15" t="s">
        <v>11</v>
      </c>
      <c r="H12" s="15">
        <v>2</v>
      </c>
      <c r="I12" s="23" t="s">
        <v>23</v>
      </c>
      <c r="J12" s="13">
        <v>0.66666666666666663</v>
      </c>
      <c r="K12" s="23" t="s">
        <v>15</v>
      </c>
      <c r="L12" s="14">
        <v>1</v>
      </c>
      <c r="M12" s="15" t="s">
        <v>11</v>
      </c>
      <c r="N12" s="15">
        <v>2</v>
      </c>
      <c r="O12" s="23" t="s">
        <v>23</v>
      </c>
    </row>
    <row r="13" spans="1:20" ht="13.5" customHeight="1">
      <c r="A13" s="16">
        <v>3</v>
      </c>
      <c r="B13" s="17">
        <v>43730</v>
      </c>
      <c r="C13" s="18">
        <v>0.58333333333333337</v>
      </c>
      <c r="D13" s="16" t="s">
        <v>16</v>
      </c>
      <c r="E13" s="24" t="s">
        <v>30</v>
      </c>
      <c r="F13" s="19">
        <v>1</v>
      </c>
      <c r="G13" s="20" t="s">
        <v>11</v>
      </c>
      <c r="H13" s="20">
        <v>1</v>
      </c>
      <c r="I13" s="25" t="s">
        <v>12</v>
      </c>
      <c r="J13" s="18">
        <v>0.66666666666666663</v>
      </c>
      <c r="K13" s="24" t="s">
        <v>30</v>
      </c>
      <c r="L13" s="19">
        <v>3</v>
      </c>
      <c r="M13" s="20" t="s">
        <v>11</v>
      </c>
      <c r="N13" s="20">
        <v>2</v>
      </c>
      <c r="O13" s="25" t="s">
        <v>12</v>
      </c>
    </row>
    <row r="14" spans="1:20" ht="13.5" customHeight="1">
      <c r="A14" s="16">
        <v>4</v>
      </c>
      <c r="B14" s="17">
        <v>43730</v>
      </c>
      <c r="C14" s="18">
        <v>0.58333333333333337</v>
      </c>
      <c r="D14" s="16" t="s">
        <v>26</v>
      </c>
      <c r="E14" s="24" t="s">
        <v>2</v>
      </c>
      <c r="F14" s="19">
        <v>1</v>
      </c>
      <c r="G14" s="20" t="s">
        <v>11</v>
      </c>
      <c r="H14" s="20">
        <v>0</v>
      </c>
      <c r="I14" s="25" t="s">
        <v>14</v>
      </c>
      <c r="J14" s="18">
        <v>0.66666666666666663</v>
      </c>
      <c r="K14" s="24" t="s">
        <v>2</v>
      </c>
      <c r="L14" s="19">
        <v>0</v>
      </c>
      <c r="M14" s="20" t="s">
        <v>11</v>
      </c>
      <c r="N14" s="20">
        <v>0</v>
      </c>
      <c r="O14" s="25" t="s">
        <v>14</v>
      </c>
    </row>
    <row r="15" spans="1:20" s="1" customFormat="1" ht="19.5" customHeight="1">
      <c r="A15" s="55" t="s">
        <v>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20" ht="13.5" customHeight="1">
      <c r="A16" s="11">
        <v>5</v>
      </c>
      <c r="B16" s="12">
        <v>43736</v>
      </c>
      <c r="C16" s="13">
        <v>0.58333333333333337</v>
      </c>
      <c r="D16" s="11" t="s">
        <v>14</v>
      </c>
      <c r="E16" s="23" t="s">
        <v>14</v>
      </c>
      <c r="F16" s="14">
        <v>1</v>
      </c>
      <c r="G16" s="15" t="s">
        <v>11</v>
      </c>
      <c r="H16" s="15">
        <v>1</v>
      </c>
      <c r="I16" s="26" t="s">
        <v>30</v>
      </c>
      <c r="J16" s="13">
        <v>0.66666666666666663</v>
      </c>
      <c r="K16" s="23" t="s">
        <v>14</v>
      </c>
      <c r="L16" s="14">
        <v>3</v>
      </c>
      <c r="M16" s="15" t="s">
        <v>11</v>
      </c>
      <c r="N16" s="15">
        <v>4</v>
      </c>
      <c r="O16" s="26" t="s">
        <v>30</v>
      </c>
    </row>
    <row r="17" spans="1:15" ht="13.5" customHeight="1">
      <c r="A17" s="11">
        <v>6</v>
      </c>
      <c r="B17" s="12">
        <v>43736</v>
      </c>
      <c r="C17" s="13">
        <v>0.58333333333333337</v>
      </c>
      <c r="D17" s="11" t="s">
        <v>27</v>
      </c>
      <c r="E17" s="23" t="s">
        <v>12</v>
      </c>
      <c r="F17" s="14">
        <v>1</v>
      </c>
      <c r="G17" s="15" t="s">
        <v>11</v>
      </c>
      <c r="H17" s="15">
        <v>0</v>
      </c>
      <c r="I17" s="26" t="s">
        <v>2</v>
      </c>
      <c r="J17" s="13">
        <v>0.66666666666666663</v>
      </c>
      <c r="K17" s="23" t="s">
        <v>12</v>
      </c>
      <c r="L17" s="14">
        <v>2</v>
      </c>
      <c r="M17" s="15" t="s">
        <v>11</v>
      </c>
      <c r="N17" s="15">
        <v>1</v>
      </c>
      <c r="O17" s="26" t="s">
        <v>2</v>
      </c>
    </row>
    <row r="18" spans="1:15" ht="13.5" customHeight="1">
      <c r="A18" s="16">
        <v>7</v>
      </c>
      <c r="B18" s="17">
        <v>43737</v>
      </c>
      <c r="C18" s="18">
        <v>0.58333333333333337</v>
      </c>
      <c r="D18" s="16" t="s">
        <v>29</v>
      </c>
      <c r="E18" s="24" t="s">
        <v>3</v>
      </c>
      <c r="F18" s="19">
        <v>2</v>
      </c>
      <c r="G18" s="20" t="s">
        <v>11</v>
      </c>
      <c r="H18" s="20">
        <v>2</v>
      </c>
      <c r="I18" s="24" t="s">
        <v>15</v>
      </c>
      <c r="J18" s="18">
        <v>0.66666666666666663</v>
      </c>
      <c r="K18" s="24" t="s">
        <v>3</v>
      </c>
      <c r="L18" s="19">
        <v>5</v>
      </c>
      <c r="M18" s="20" t="s">
        <v>11</v>
      </c>
      <c r="N18" s="20">
        <v>1</v>
      </c>
      <c r="O18" s="24" t="s">
        <v>15</v>
      </c>
    </row>
    <row r="19" spans="1:15" ht="13.5" customHeight="1">
      <c r="A19" s="16">
        <v>8</v>
      </c>
      <c r="B19" s="17">
        <v>43737</v>
      </c>
      <c r="C19" s="18">
        <v>0.58333333333333337</v>
      </c>
      <c r="D19" s="16" t="s">
        <v>25</v>
      </c>
      <c r="E19" s="24" t="s">
        <v>23</v>
      </c>
      <c r="F19" s="19">
        <v>2</v>
      </c>
      <c r="G19" s="20" t="s">
        <v>11</v>
      </c>
      <c r="H19" s="20">
        <v>2</v>
      </c>
      <c r="I19" s="24" t="s">
        <v>13</v>
      </c>
      <c r="J19" s="18">
        <v>0.66666666666666663</v>
      </c>
      <c r="K19" s="24" t="s">
        <v>23</v>
      </c>
      <c r="L19" s="19">
        <v>3</v>
      </c>
      <c r="M19" s="20" t="s">
        <v>11</v>
      </c>
      <c r="N19" s="20">
        <v>0</v>
      </c>
      <c r="O19" s="24" t="s">
        <v>13</v>
      </c>
    </row>
    <row r="20" spans="1:15" s="1" customFormat="1" ht="21.75" customHeight="1">
      <c r="A20" s="55" t="s">
        <v>19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3.5" customHeight="1">
      <c r="A21" s="11">
        <v>9</v>
      </c>
      <c r="B21" s="12">
        <v>43743</v>
      </c>
      <c r="C21" s="13">
        <v>0.58333333333333337</v>
      </c>
      <c r="D21" s="11" t="s">
        <v>28</v>
      </c>
      <c r="E21" s="23" t="s">
        <v>15</v>
      </c>
      <c r="F21" s="14">
        <v>2</v>
      </c>
      <c r="G21" s="15" t="s">
        <v>11</v>
      </c>
      <c r="H21" s="15">
        <v>4</v>
      </c>
      <c r="I21" s="23" t="s">
        <v>13</v>
      </c>
      <c r="J21" s="13">
        <v>0.66666666666666663</v>
      </c>
      <c r="K21" s="23" t="s">
        <v>15</v>
      </c>
      <c r="L21" s="14">
        <v>1</v>
      </c>
      <c r="M21" s="15" t="s">
        <v>11</v>
      </c>
      <c r="N21" s="15">
        <v>4</v>
      </c>
      <c r="O21" s="23" t="s">
        <v>13</v>
      </c>
    </row>
    <row r="22" spans="1:15" ht="13.5" customHeight="1">
      <c r="A22" s="11">
        <v>10</v>
      </c>
      <c r="B22" s="12">
        <v>43743</v>
      </c>
      <c r="C22" s="13">
        <v>0.58333333333333337</v>
      </c>
      <c r="D22" s="11" t="s">
        <v>25</v>
      </c>
      <c r="E22" s="23" t="s">
        <v>23</v>
      </c>
      <c r="F22" s="14">
        <v>2</v>
      </c>
      <c r="G22" s="15" t="s">
        <v>11</v>
      </c>
      <c r="H22" s="15">
        <v>1</v>
      </c>
      <c r="I22" s="26" t="s">
        <v>3</v>
      </c>
      <c r="J22" s="13">
        <v>0.66666666666666663</v>
      </c>
      <c r="K22" s="23" t="s">
        <v>23</v>
      </c>
      <c r="L22" s="14">
        <v>1</v>
      </c>
      <c r="M22" s="15" t="s">
        <v>11</v>
      </c>
      <c r="N22" s="15">
        <v>1</v>
      </c>
      <c r="O22" s="26" t="s">
        <v>3</v>
      </c>
    </row>
    <row r="23" spans="1:15" s="3" customFormat="1" ht="13.5" customHeight="1">
      <c r="A23" s="16">
        <v>11</v>
      </c>
      <c r="B23" s="17">
        <v>43744</v>
      </c>
      <c r="C23" s="18">
        <v>0.58333333333333337</v>
      </c>
      <c r="D23" s="16" t="s">
        <v>14</v>
      </c>
      <c r="E23" s="24" t="s">
        <v>14</v>
      </c>
      <c r="F23" s="19">
        <v>1</v>
      </c>
      <c r="G23" s="20" t="s">
        <v>11</v>
      </c>
      <c r="H23" s="20">
        <v>1</v>
      </c>
      <c r="I23" s="25" t="s">
        <v>12</v>
      </c>
      <c r="J23" s="18">
        <v>0.66666666666666663</v>
      </c>
      <c r="K23" s="24" t="s">
        <v>14</v>
      </c>
      <c r="L23" s="19">
        <v>4</v>
      </c>
      <c r="M23" s="20" t="s">
        <v>11</v>
      </c>
      <c r="N23" s="20">
        <v>1</v>
      </c>
      <c r="O23" s="25" t="s">
        <v>12</v>
      </c>
    </row>
    <row r="24" spans="1:15" s="3" customFormat="1" ht="13.5" customHeight="1">
      <c r="A24" s="16">
        <v>12</v>
      </c>
      <c r="B24" s="17">
        <v>43744</v>
      </c>
      <c r="C24" s="18">
        <v>0.58333333333333337</v>
      </c>
      <c r="D24" s="16" t="s">
        <v>16</v>
      </c>
      <c r="E24" s="24" t="s">
        <v>30</v>
      </c>
      <c r="F24" s="19">
        <v>1</v>
      </c>
      <c r="G24" s="20" t="s">
        <v>11</v>
      </c>
      <c r="H24" s="20">
        <v>2</v>
      </c>
      <c r="I24" s="25" t="s">
        <v>2</v>
      </c>
      <c r="J24" s="18">
        <v>0.66666666666666663</v>
      </c>
      <c r="K24" s="24" t="s">
        <v>30</v>
      </c>
      <c r="L24" s="19">
        <v>0</v>
      </c>
      <c r="M24" s="20" t="s">
        <v>11</v>
      </c>
      <c r="N24" s="20">
        <v>2</v>
      </c>
      <c r="O24" s="25" t="s">
        <v>2</v>
      </c>
    </row>
    <row r="25" spans="1:15" s="1" customFormat="1" ht="19.5" customHeight="1">
      <c r="A25" s="55" t="s">
        <v>20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3.5" customHeight="1">
      <c r="A26" s="11">
        <v>13</v>
      </c>
      <c r="B26" s="12">
        <v>43750</v>
      </c>
      <c r="C26" s="13">
        <v>0.58333333333333337</v>
      </c>
      <c r="D26" s="11" t="s">
        <v>27</v>
      </c>
      <c r="E26" s="23" t="s">
        <v>12</v>
      </c>
      <c r="F26" s="14">
        <v>0</v>
      </c>
      <c r="G26" s="15" t="s">
        <v>11</v>
      </c>
      <c r="H26" s="15">
        <v>1</v>
      </c>
      <c r="I26" s="26" t="s">
        <v>14</v>
      </c>
      <c r="J26" s="13">
        <v>0.66666666666666663</v>
      </c>
      <c r="K26" s="23" t="s">
        <v>12</v>
      </c>
      <c r="L26" s="14">
        <v>1</v>
      </c>
      <c r="M26" s="15" t="s">
        <v>11</v>
      </c>
      <c r="N26" s="15">
        <v>4</v>
      </c>
      <c r="O26" s="26" t="s">
        <v>14</v>
      </c>
    </row>
    <row r="27" spans="1:15" ht="13.5" customHeight="1">
      <c r="A27" s="11">
        <v>14</v>
      </c>
      <c r="B27" s="12">
        <v>43750</v>
      </c>
      <c r="C27" s="13">
        <v>0.58333333333333337</v>
      </c>
      <c r="D27" s="11" t="s">
        <v>26</v>
      </c>
      <c r="E27" s="23" t="s">
        <v>2</v>
      </c>
      <c r="F27" s="14">
        <v>1</v>
      </c>
      <c r="G27" s="15" t="s">
        <v>11</v>
      </c>
      <c r="H27" s="15">
        <v>1</v>
      </c>
      <c r="I27" s="26" t="s">
        <v>30</v>
      </c>
      <c r="J27" s="13">
        <v>0.66666666666666663</v>
      </c>
      <c r="K27" s="23" t="s">
        <v>2</v>
      </c>
      <c r="L27" s="14">
        <v>2</v>
      </c>
      <c r="M27" s="15" t="s">
        <v>11</v>
      </c>
      <c r="N27" s="15">
        <v>3</v>
      </c>
      <c r="O27" s="26" t="s">
        <v>30</v>
      </c>
    </row>
    <row r="28" spans="1:15" ht="13.5" customHeight="1">
      <c r="A28" s="16">
        <v>15</v>
      </c>
      <c r="B28" s="17">
        <v>43751</v>
      </c>
      <c r="C28" s="18">
        <v>0.58333333333333337</v>
      </c>
      <c r="D28" s="16" t="s">
        <v>24</v>
      </c>
      <c r="E28" s="24" t="s">
        <v>13</v>
      </c>
      <c r="F28" s="19">
        <v>7</v>
      </c>
      <c r="G28" s="20" t="s">
        <v>11</v>
      </c>
      <c r="H28" s="20">
        <v>0</v>
      </c>
      <c r="I28" s="24" t="s">
        <v>15</v>
      </c>
      <c r="J28" s="18">
        <v>0.66666666666666663</v>
      </c>
      <c r="K28" s="24" t="s">
        <v>13</v>
      </c>
      <c r="L28" s="19">
        <v>1</v>
      </c>
      <c r="M28" s="20" t="s">
        <v>11</v>
      </c>
      <c r="N28" s="20">
        <v>4</v>
      </c>
      <c r="O28" s="24" t="s">
        <v>15</v>
      </c>
    </row>
    <row r="29" spans="1:15" ht="13.5" customHeight="1">
      <c r="A29" s="16">
        <v>16</v>
      </c>
      <c r="B29" s="17">
        <v>43751</v>
      </c>
      <c r="C29" s="18">
        <v>0.58333333333333337</v>
      </c>
      <c r="D29" s="16" t="s">
        <v>29</v>
      </c>
      <c r="E29" s="24" t="s">
        <v>3</v>
      </c>
      <c r="F29" s="19">
        <v>0</v>
      </c>
      <c r="G29" s="20" t="s">
        <v>11</v>
      </c>
      <c r="H29" s="20">
        <v>4</v>
      </c>
      <c r="I29" s="24" t="s">
        <v>23</v>
      </c>
      <c r="J29" s="18">
        <v>0.66666666666666663</v>
      </c>
      <c r="K29" s="24" t="s">
        <v>3</v>
      </c>
      <c r="L29" s="19">
        <v>1</v>
      </c>
      <c r="M29" s="20" t="s">
        <v>11</v>
      </c>
      <c r="N29" s="20">
        <v>2</v>
      </c>
      <c r="O29" s="24" t="s">
        <v>23</v>
      </c>
    </row>
    <row r="30" spans="1:15" s="1" customFormat="1" ht="20.25" customHeight="1">
      <c r="A30" s="55" t="s">
        <v>21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3.5" customHeight="1">
      <c r="A31" s="11">
        <v>17</v>
      </c>
      <c r="B31" s="12">
        <v>43757</v>
      </c>
      <c r="C31" s="13">
        <v>0.58333333333333337</v>
      </c>
      <c r="D31" s="11" t="s">
        <v>28</v>
      </c>
      <c r="E31" s="23" t="s">
        <v>15</v>
      </c>
      <c r="F31" s="14">
        <v>0</v>
      </c>
      <c r="G31" s="15" t="s">
        <v>11</v>
      </c>
      <c r="H31" s="15">
        <v>2</v>
      </c>
      <c r="I31" s="23" t="s">
        <v>3</v>
      </c>
      <c r="J31" s="13">
        <v>0.66666666666666663</v>
      </c>
      <c r="K31" s="23" t="s">
        <v>15</v>
      </c>
      <c r="L31" s="14">
        <v>0</v>
      </c>
      <c r="M31" s="15" t="s">
        <v>11</v>
      </c>
      <c r="N31" s="15">
        <v>5</v>
      </c>
      <c r="O31" s="23" t="s">
        <v>3</v>
      </c>
    </row>
    <row r="32" spans="1:15" ht="13.5" customHeight="1">
      <c r="A32" s="11">
        <v>18</v>
      </c>
      <c r="B32" s="12">
        <v>43757</v>
      </c>
      <c r="C32" s="13">
        <v>0.58333333333333337</v>
      </c>
      <c r="D32" s="11" t="s">
        <v>24</v>
      </c>
      <c r="E32" s="23" t="s">
        <v>13</v>
      </c>
      <c r="F32" s="14">
        <v>3</v>
      </c>
      <c r="G32" s="15" t="s">
        <v>11</v>
      </c>
      <c r="H32" s="15">
        <v>3</v>
      </c>
      <c r="I32" s="23" t="s">
        <v>23</v>
      </c>
      <c r="J32" s="13">
        <v>0.66666666666666663</v>
      </c>
      <c r="K32" s="23" t="s">
        <v>13</v>
      </c>
      <c r="L32" s="14">
        <v>2</v>
      </c>
      <c r="M32" s="15" t="s">
        <v>11</v>
      </c>
      <c r="N32" s="15">
        <v>0</v>
      </c>
      <c r="O32" s="23" t="s">
        <v>23</v>
      </c>
    </row>
    <row r="33" spans="1:15" ht="13.5" customHeight="1">
      <c r="A33" s="16">
        <v>19</v>
      </c>
      <c r="B33" s="17">
        <v>43758</v>
      </c>
      <c r="C33" s="18">
        <v>0.58333333333333337</v>
      </c>
      <c r="D33" s="16" t="s">
        <v>16</v>
      </c>
      <c r="E33" s="24" t="s">
        <v>30</v>
      </c>
      <c r="F33" s="19">
        <v>2</v>
      </c>
      <c r="G33" s="20" t="s">
        <v>11</v>
      </c>
      <c r="H33" s="20">
        <v>1</v>
      </c>
      <c r="I33" s="25" t="s">
        <v>14</v>
      </c>
      <c r="J33" s="18">
        <v>0.66666666666666663</v>
      </c>
      <c r="K33" s="24" t="s">
        <v>30</v>
      </c>
      <c r="L33" s="19">
        <v>1</v>
      </c>
      <c r="M33" s="20" t="s">
        <v>11</v>
      </c>
      <c r="N33" s="20">
        <v>4</v>
      </c>
      <c r="O33" s="25" t="s">
        <v>14</v>
      </c>
    </row>
    <row r="34" spans="1:15" ht="13.5" customHeight="1">
      <c r="A34" s="16">
        <v>20</v>
      </c>
      <c r="B34" s="17">
        <v>43758</v>
      </c>
      <c r="C34" s="18">
        <v>0.58333333333333337</v>
      </c>
      <c r="D34" s="16" t="s">
        <v>26</v>
      </c>
      <c r="E34" s="24" t="s">
        <v>2</v>
      </c>
      <c r="F34" s="19">
        <v>2</v>
      </c>
      <c r="G34" s="20" t="s">
        <v>11</v>
      </c>
      <c r="H34" s="20">
        <v>1</v>
      </c>
      <c r="I34" s="25" t="s">
        <v>12</v>
      </c>
      <c r="J34" s="18">
        <v>0.66666666666666663</v>
      </c>
      <c r="K34" s="24" t="s">
        <v>2</v>
      </c>
      <c r="L34" s="19">
        <v>4</v>
      </c>
      <c r="M34" s="20" t="s">
        <v>11</v>
      </c>
      <c r="N34" s="20">
        <v>4</v>
      </c>
      <c r="O34" s="25" t="s">
        <v>12</v>
      </c>
    </row>
    <row r="35" spans="1:15" ht="20.25">
      <c r="A35" s="55" t="s">
        <v>22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>
      <c r="A36" s="11">
        <v>21</v>
      </c>
      <c r="B36" s="12">
        <v>43764</v>
      </c>
      <c r="C36" s="13">
        <v>0.58333333333333337</v>
      </c>
      <c r="D36" s="11" t="s">
        <v>27</v>
      </c>
      <c r="E36" s="23" t="s">
        <v>12</v>
      </c>
      <c r="F36" s="14"/>
      <c r="G36" s="15" t="s">
        <v>11</v>
      </c>
      <c r="H36" s="15"/>
      <c r="I36" s="23" t="s">
        <v>30</v>
      </c>
      <c r="J36" s="13">
        <v>0.66666666666666663</v>
      </c>
      <c r="K36" s="23" t="s">
        <v>12</v>
      </c>
      <c r="L36" s="14"/>
      <c r="M36" s="15" t="s">
        <v>11</v>
      </c>
      <c r="N36" s="15"/>
      <c r="O36" s="23" t="s">
        <v>30</v>
      </c>
    </row>
    <row r="37" spans="1:15">
      <c r="A37" s="11">
        <v>22</v>
      </c>
      <c r="B37" s="12">
        <v>43764</v>
      </c>
      <c r="C37" s="13">
        <v>0.58333333333333337</v>
      </c>
      <c r="D37" s="11" t="s">
        <v>14</v>
      </c>
      <c r="E37" s="23" t="s">
        <v>14</v>
      </c>
      <c r="F37" s="14"/>
      <c r="G37" s="15" t="s">
        <v>11</v>
      </c>
      <c r="H37" s="15"/>
      <c r="I37" s="23" t="s">
        <v>2</v>
      </c>
      <c r="J37" s="13">
        <v>0.66666666666666663</v>
      </c>
      <c r="K37" s="23" t="s">
        <v>14</v>
      </c>
      <c r="L37" s="14"/>
      <c r="M37" s="15" t="s">
        <v>11</v>
      </c>
      <c r="N37" s="15"/>
      <c r="O37" s="23" t="s">
        <v>2</v>
      </c>
    </row>
    <row r="38" spans="1:15">
      <c r="A38" s="16">
        <v>23</v>
      </c>
      <c r="B38" s="17">
        <v>43765</v>
      </c>
      <c r="C38" s="18">
        <v>0.58333333333333337</v>
      </c>
      <c r="D38" s="16" t="s">
        <v>29</v>
      </c>
      <c r="E38" s="24" t="s">
        <v>3</v>
      </c>
      <c r="F38" s="19"/>
      <c r="G38" s="20" t="s">
        <v>11</v>
      </c>
      <c r="H38" s="20"/>
      <c r="I38" s="25" t="s">
        <v>13</v>
      </c>
      <c r="J38" s="18">
        <v>0.66666666666666663</v>
      </c>
      <c r="K38" s="24" t="s">
        <v>3</v>
      </c>
      <c r="L38" s="19"/>
      <c r="M38" s="20" t="s">
        <v>11</v>
      </c>
      <c r="N38" s="20"/>
      <c r="O38" s="25" t="s">
        <v>13</v>
      </c>
    </row>
    <row r="39" spans="1:15">
      <c r="A39" s="16">
        <v>24</v>
      </c>
      <c r="B39" s="17">
        <v>43765</v>
      </c>
      <c r="C39" s="18">
        <v>0.58333333333333337</v>
      </c>
      <c r="D39" s="16" t="s">
        <v>25</v>
      </c>
      <c r="E39" s="24" t="s">
        <v>23</v>
      </c>
      <c r="F39" s="19"/>
      <c r="G39" s="20" t="s">
        <v>11</v>
      </c>
      <c r="H39" s="20"/>
      <c r="I39" s="25" t="s">
        <v>15</v>
      </c>
      <c r="J39" s="18">
        <v>0.66666666666666663</v>
      </c>
      <c r="K39" s="24" t="s">
        <v>23</v>
      </c>
      <c r="L39" s="19"/>
      <c r="M39" s="20" t="s">
        <v>11</v>
      </c>
      <c r="N39" s="20"/>
      <c r="O39" s="25" t="s">
        <v>15</v>
      </c>
    </row>
  </sheetData>
  <mergeCells count="23">
    <mergeCell ref="A35:O35"/>
    <mergeCell ref="A5:D5"/>
    <mergeCell ref="E5:G5"/>
    <mergeCell ref="H8:J8"/>
    <mergeCell ref="K8:O8"/>
    <mergeCell ref="E7:G7"/>
    <mergeCell ref="A7:D7"/>
    <mergeCell ref="F9:H9"/>
    <mergeCell ref="L9:N9"/>
    <mergeCell ref="A6:D6"/>
    <mergeCell ref="E6:G6"/>
    <mergeCell ref="A8:D8"/>
    <mergeCell ref="E8:G8"/>
    <mergeCell ref="A1:O2"/>
    <mergeCell ref="A30:O30"/>
    <mergeCell ref="A25:O25"/>
    <mergeCell ref="A10:O10"/>
    <mergeCell ref="A15:O15"/>
    <mergeCell ref="A20:O20"/>
    <mergeCell ref="A3:D3"/>
    <mergeCell ref="E3:G3"/>
    <mergeCell ref="A4:D4"/>
    <mergeCell ref="E4:G4"/>
  </mergeCells>
  <pageMargins left="0.55972222222222201" right="0.118055555555556" top="0.196527777777778" bottom="0.196527777777778" header="0.31458333333333299" footer="0.31458333333333299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P11" sqref="P11"/>
    </sheetView>
  </sheetViews>
  <sheetFormatPr defaultRowHeight="15"/>
  <cols>
    <col min="1" max="1" width="17.7109375" bestFit="1" customWidth="1"/>
    <col min="11" max="11" width="6" bestFit="1" customWidth="1"/>
    <col min="12" max="12" width="5.5703125" bestFit="1" customWidth="1"/>
    <col min="15" max="15" width="6.5703125" bestFit="1" customWidth="1"/>
    <col min="16" max="16" width="13.5703125" customWidth="1"/>
    <col min="17" max="17" width="6" bestFit="1" customWidth="1"/>
  </cols>
  <sheetData>
    <row r="1" spans="1:22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2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22">
      <c r="A3" s="35" t="s">
        <v>0</v>
      </c>
      <c r="B3" s="36" t="s">
        <v>34</v>
      </c>
      <c r="C3" s="36" t="s">
        <v>35</v>
      </c>
      <c r="D3" s="36" t="s">
        <v>36</v>
      </c>
      <c r="E3" s="36" t="s">
        <v>37</v>
      </c>
      <c r="F3" s="37" t="s">
        <v>38</v>
      </c>
      <c r="G3" s="37" t="s">
        <v>39</v>
      </c>
      <c r="H3" s="36" t="s">
        <v>40</v>
      </c>
      <c r="I3" s="36" t="s">
        <v>41</v>
      </c>
      <c r="J3" s="37" t="s">
        <v>42</v>
      </c>
      <c r="K3" s="36" t="s">
        <v>43</v>
      </c>
      <c r="L3" s="36" t="s">
        <v>44</v>
      </c>
      <c r="M3" s="37" t="s">
        <v>45</v>
      </c>
      <c r="N3" s="37" t="s">
        <v>46</v>
      </c>
      <c r="O3" s="36" t="s">
        <v>47</v>
      </c>
      <c r="P3" s="36" t="s">
        <v>48</v>
      </c>
      <c r="Q3" s="36" t="s">
        <v>49</v>
      </c>
    </row>
    <row r="4" spans="1:22">
      <c r="A4" s="46" t="s">
        <v>23</v>
      </c>
      <c r="B4" s="39">
        <f>C4+D4+E4</f>
        <v>5</v>
      </c>
      <c r="C4" s="40">
        <v>3</v>
      </c>
      <c r="D4" s="40">
        <v>2</v>
      </c>
      <c r="E4" s="40"/>
      <c r="F4" s="41">
        <f>SUM(C4*3)+(D4)</f>
        <v>11</v>
      </c>
      <c r="G4" s="41">
        <f>SUM(D4)+(E4*3)</f>
        <v>2</v>
      </c>
      <c r="H4" s="40">
        <v>13</v>
      </c>
      <c r="I4" s="40">
        <v>6</v>
      </c>
      <c r="J4" s="41">
        <f>SUM(H4-I4)</f>
        <v>7</v>
      </c>
      <c r="K4" s="40"/>
      <c r="L4" s="40"/>
      <c r="M4" s="42">
        <f>SUM(K4*1)+(L4*2)</f>
        <v>0</v>
      </c>
      <c r="N4" s="43">
        <f>SUM(F4*100)/(B4*3)</f>
        <v>73.333333333333329</v>
      </c>
      <c r="O4" s="40"/>
      <c r="P4" s="44"/>
      <c r="Q4" s="45"/>
    </row>
    <row r="5" spans="1:22">
      <c r="A5" s="46" t="s">
        <v>13</v>
      </c>
      <c r="B5" s="39">
        <f>C5+D5+E5</f>
        <v>5</v>
      </c>
      <c r="C5" s="40">
        <v>3</v>
      </c>
      <c r="D5" s="40">
        <v>2</v>
      </c>
      <c r="E5" s="40"/>
      <c r="F5" s="41">
        <f>SUM(C5*3)+(D5)</f>
        <v>11</v>
      </c>
      <c r="G5" s="41">
        <f>SUM(D5)+(E5*3)</f>
        <v>2</v>
      </c>
      <c r="H5" s="40">
        <v>20</v>
      </c>
      <c r="I5" s="40">
        <v>9</v>
      </c>
      <c r="J5" s="41">
        <f>SUM(H5-I5)</f>
        <v>11</v>
      </c>
      <c r="K5" s="40"/>
      <c r="L5" s="40"/>
      <c r="M5" s="42">
        <f>SUM(K5*1)+(L5*2)</f>
        <v>0</v>
      </c>
      <c r="N5" s="43">
        <f>SUM(F5*100)/(B5*3)</f>
        <v>73.333333333333329</v>
      </c>
      <c r="O5" s="40"/>
      <c r="P5" s="47"/>
      <c r="Q5" s="45"/>
      <c r="S5" s="9"/>
      <c r="T5" s="9"/>
      <c r="U5" s="9"/>
      <c r="V5" s="10"/>
    </row>
    <row r="6" spans="1:22">
      <c r="A6" s="46" t="s">
        <v>3</v>
      </c>
      <c r="B6" s="39">
        <f>C6+D6+E6</f>
        <v>5</v>
      </c>
      <c r="C6" s="40">
        <v>1</v>
      </c>
      <c r="D6" s="40">
        <v>1</v>
      </c>
      <c r="E6" s="40">
        <v>3</v>
      </c>
      <c r="F6" s="41">
        <f>SUM(C6*3)+(D6)</f>
        <v>4</v>
      </c>
      <c r="G6" s="41">
        <f>SUM(D6)+(E6*3)</f>
        <v>10</v>
      </c>
      <c r="H6" s="40">
        <v>7</v>
      </c>
      <c r="I6" s="40">
        <v>12</v>
      </c>
      <c r="J6" s="41">
        <f>SUM(H6-I6)</f>
        <v>-5</v>
      </c>
      <c r="K6" s="40"/>
      <c r="L6" s="40"/>
      <c r="M6" s="42">
        <f>SUM(K6*1)+(L6*2)</f>
        <v>0</v>
      </c>
      <c r="N6" s="43">
        <f>SUM(F6*100)/(B6*3)</f>
        <v>26.666666666666668</v>
      </c>
      <c r="O6" s="40"/>
      <c r="P6" s="47"/>
      <c r="Q6" s="45"/>
      <c r="S6" s="9"/>
      <c r="T6" s="9"/>
      <c r="U6" s="9"/>
      <c r="V6" s="10"/>
    </row>
    <row r="7" spans="1:22">
      <c r="A7" s="46" t="s">
        <v>15</v>
      </c>
      <c r="B7" s="39">
        <f>C7+D7+E7</f>
        <v>5</v>
      </c>
      <c r="C7" s="40"/>
      <c r="D7" s="40">
        <v>1</v>
      </c>
      <c r="E7" s="40">
        <v>4</v>
      </c>
      <c r="F7" s="41">
        <f>SUM(C7*3)+(D7)</f>
        <v>1</v>
      </c>
      <c r="G7" s="41">
        <f>SUM(D7)+(E7*3)</f>
        <v>13</v>
      </c>
      <c r="H7" s="40">
        <v>4</v>
      </c>
      <c r="I7" s="40">
        <v>17</v>
      </c>
      <c r="J7" s="41">
        <f>SUM(H7-I7)</f>
        <v>-13</v>
      </c>
      <c r="K7" s="40"/>
      <c r="L7" s="40"/>
      <c r="M7" s="42">
        <f>SUM(K7*1)+(L7*2)</f>
        <v>0</v>
      </c>
      <c r="N7" s="43">
        <f>SUM(F7*100)/(B7*3)</f>
        <v>6.666666666666667</v>
      </c>
      <c r="O7" s="40"/>
      <c r="P7" s="47"/>
      <c r="Q7" s="45"/>
      <c r="S7" s="9"/>
      <c r="T7" s="9"/>
      <c r="U7" s="9"/>
      <c r="V7" s="10"/>
    </row>
    <row r="8" spans="1:22" ht="31.5" customHeight="1">
      <c r="A8" s="35" t="s">
        <v>1</v>
      </c>
      <c r="B8" s="36" t="s">
        <v>34</v>
      </c>
      <c r="C8" s="36" t="s">
        <v>35</v>
      </c>
      <c r="D8" s="36" t="s">
        <v>36</v>
      </c>
      <c r="E8" s="36" t="s">
        <v>37</v>
      </c>
      <c r="F8" s="37" t="s">
        <v>38</v>
      </c>
      <c r="G8" s="37" t="s">
        <v>39</v>
      </c>
      <c r="H8" s="36" t="s">
        <v>40</v>
      </c>
      <c r="I8" s="36" t="s">
        <v>41</v>
      </c>
      <c r="J8" s="37" t="s">
        <v>42</v>
      </c>
      <c r="K8" s="36" t="s">
        <v>43</v>
      </c>
      <c r="L8" s="36" t="s">
        <v>44</v>
      </c>
      <c r="M8" s="37" t="s">
        <v>45</v>
      </c>
      <c r="N8" s="37" t="s">
        <v>46</v>
      </c>
      <c r="O8" s="36" t="s">
        <v>47</v>
      </c>
      <c r="P8" s="36" t="s">
        <v>48</v>
      </c>
      <c r="Q8" s="36" t="s">
        <v>49</v>
      </c>
      <c r="S8" s="9"/>
      <c r="T8" s="9"/>
      <c r="U8" s="9"/>
      <c r="V8" s="10"/>
    </row>
    <row r="9" spans="1:22">
      <c r="A9" s="39" t="s">
        <v>2</v>
      </c>
      <c r="B9" s="39">
        <f>C9+D9+E9</f>
        <v>5</v>
      </c>
      <c r="C9" s="40">
        <v>3</v>
      </c>
      <c r="D9" s="40">
        <v>1</v>
      </c>
      <c r="E9" s="40">
        <v>1</v>
      </c>
      <c r="F9" s="41">
        <f>SUM(C9*3)+(D9)</f>
        <v>10</v>
      </c>
      <c r="G9" s="41">
        <f>SUM(D9)+(E9*3)</f>
        <v>4</v>
      </c>
      <c r="H9" s="40">
        <v>6</v>
      </c>
      <c r="I9" s="40">
        <v>4</v>
      </c>
      <c r="J9" s="41">
        <f>SUM(H9-I9)</f>
        <v>2</v>
      </c>
      <c r="K9" s="40"/>
      <c r="L9" s="40"/>
      <c r="M9" s="42">
        <f>SUM(K9*1)+(L9*2)</f>
        <v>0</v>
      </c>
      <c r="N9" s="43">
        <f>SUM(F9*100)/(B9*3)</f>
        <v>66.666666666666671</v>
      </c>
      <c r="O9" s="40"/>
      <c r="P9" s="47"/>
      <c r="Q9" s="45"/>
    </row>
    <row r="10" spans="1:22">
      <c r="A10" s="39" t="s">
        <v>30</v>
      </c>
      <c r="B10" s="39">
        <f>C10+D10+E10</f>
        <v>5</v>
      </c>
      <c r="C10" s="40">
        <v>1</v>
      </c>
      <c r="D10" s="40">
        <v>3</v>
      </c>
      <c r="E10" s="40">
        <v>1</v>
      </c>
      <c r="F10" s="41">
        <f>SUM(C10*3)+(D10)</f>
        <v>6</v>
      </c>
      <c r="G10" s="41">
        <f>SUM(D10)+(E10*3)</f>
        <v>6</v>
      </c>
      <c r="H10" s="40">
        <v>6</v>
      </c>
      <c r="I10" s="40">
        <v>6</v>
      </c>
      <c r="J10" s="41">
        <f>SUM(H10-I10)</f>
        <v>0</v>
      </c>
      <c r="K10" s="40"/>
      <c r="L10" s="40"/>
      <c r="M10" s="42">
        <f>SUM(K10*1)+(L10*2)</f>
        <v>0</v>
      </c>
      <c r="N10" s="43">
        <f>SUM(F10*100)/(B10*3)</f>
        <v>40</v>
      </c>
      <c r="O10" s="40"/>
      <c r="P10" s="47"/>
      <c r="Q10" s="45"/>
    </row>
    <row r="11" spans="1:22">
      <c r="A11" s="39" t="s">
        <v>12</v>
      </c>
      <c r="B11" s="39">
        <f>C11+D11+E11</f>
        <v>5</v>
      </c>
      <c r="C11" s="40">
        <v>1</v>
      </c>
      <c r="D11" s="40">
        <v>2</v>
      </c>
      <c r="E11" s="40">
        <v>2</v>
      </c>
      <c r="F11" s="41">
        <f>SUM(C11*3)+(D11)</f>
        <v>5</v>
      </c>
      <c r="G11" s="41">
        <f>SUM(D11)+(E11*3)</f>
        <v>8</v>
      </c>
      <c r="H11" s="40">
        <v>4</v>
      </c>
      <c r="I11" s="40">
        <v>5</v>
      </c>
      <c r="J11" s="41">
        <f>SUM(H11-I11)</f>
        <v>-1</v>
      </c>
      <c r="K11" s="40"/>
      <c r="L11" s="40"/>
      <c r="M11" s="42">
        <f>SUM(K11*1)+(L11*2)</f>
        <v>0</v>
      </c>
      <c r="N11" s="43">
        <f>SUM(F11*100)/(B11*3)</f>
        <v>33.333333333333336</v>
      </c>
      <c r="O11" s="40"/>
      <c r="P11" s="47"/>
      <c r="Q11" s="45"/>
    </row>
    <row r="12" spans="1:22">
      <c r="A12" s="39" t="s">
        <v>14</v>
      </c>
      <c r="B12" s="39">
        <f>C12+D12+E12</f>
        <v>5</v>
      </c>
      <c r="C12" s="40">
        <v>1</v>
      </c>
      <c r="D12" s="40">
        <v>2</v>
      </c>
      <c r="E12" s="40">
        <v>2</v>
      </c>
      <c r="F12" s="41">
        <f>SUM(C12*3)+(D12)</f>
        <v>5</v>
      </c>
      <c r="G12" s="41">
        <f>SUM(D12)+(E12*3)</f>
        <v>8</v>
      </c>
      <c r="H12" s="40">
        <v>4</v>
      </c>
      <c r="I12" s="40">
        <v>5</v>
      </c>
      <c r="J12" s="41">
        <f>SUM(H12-I12)</f>
        <v>-1</v>
      </c>
      <c r="K12" s="40"/>
      <c r="L12" s="40"/>
      <c r="M12" s="42">
        <f>SUM(K12*1)+(L12*2)</f>
        <v>0</v>
      </c>
      <c r="N12" s="43">
        <f>SUM(F12*100)/(B12*3)</f>
        <v>33.333333333333336</v>
      </c>
      <c r="O12" s="40"/>
      <c r="P12" s="47"/>
      <c r="Q12" s="45"/>
    </row>
    <row r="13" spans="1:22">
      <c r="A13" s="38"/>
      <c r="B13" s="39">
        <f>C13+D13+E13</f>
        <v>0</v>
      </c>
      <c r="C13" s="40"/>
      <c r="D13" s="40"/>
      <c r="E13" s="40"/>
      <c r="F13" s="41">
        <f>SUM(C13*3)+(D13)</f>
        <v>0</v>
      </c>
      <c r="G13" s="41">
        <f>SUM(D13)+(E13*3)</f>
        <v>0</v>
      </c>
      <c r="H13" s="40"/>
      <c r="I13" s="40"/>
      <c r="J13" s="41">
        <f>SUM(H13-I13)</f>
        <v>0</v>
      </c>
      <c r="K13" s="40"/>
      <c r="L13" s="40"/>
      <c r="M13" s="42">
        <f>SUM(K13*1)+(L13*2)</f>
        <v>0</v>
      </c>
      <c r="N13" s="43" t="e">
        <f>SUM(F13*100)/(B13*3)</f>
        <v>#DIV/0!</v>
      </c>
      <c r="O13" s="40"/>
      <c r="P13" s="48"/>
      <c r="Q13" s="45"/>
    </row>
    <row r="14" spans="1:22">
      <c r="A14" s="49"/>
      <c r="B14" s="50"/>
      <c r="C14" s="50"/>
      <c r="D14" s="50"/>
      <c r="E14" s="50"/>
      <c r="F14" s="51"/>
      <c r="G14" s="51"/>
      <c r="H14" s="50"/>
      <c r="I14" s="50"/>
      <c r="J14" s="51"/>
      <c r="K14" s="50"/>
      <c r="L14" s="50"/>
      <c r="M14" s="51"/>
      <c r="N14" s="52"/>
      <c r="O14" s="40"/>
      <c r="P14" s="53"/>
      <c r="Q14" s="40"/>
    </row>
    <row r="15" spans="1:22">
      <c r="A15" s="71" t="s">
        <v>50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22">
      <c r="A16" s="72" t="s">
        <v>33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>
      <c r="A17" s="35" t="s">
        <v>0</v>
      </c>
      <c r="B17" s="36" t="s">
        <v>34</v>
      </c>
      <c r="C17" s="36" t="s">
        <v>35</v>
      </c>
      <c r="D17" s="36" t="s">
        <v>36</v>
      </c>
      <c r="E17" s="36" t="s">
        <v>37</v>
      </c>
      <c r="F17" s="37" t="s">
        <v>38</v>
      </c>
      <c r="G17" s="37" t="s">
        <v>39</v>
      </c>
      <c r="H17" s="36" t="s">
        <v>40</v>
      </c>
      <c r="I17" s="36" t="s">
        <v>41</v>
      </c>
      <c r="J17" s="37" t="s">
        <v>42</v>
      </c>
      <c r="K17" s="36" t="s">
        <v>43</v>
      </c>
      <c r="L17" s="36" t="s">
        <v>44</v>
      </c>
      <c r="M17" s="37" t="s">
        <v>45</v>
      </c>
      <c r="N17" s="37" t="s">
        <v>46</v>
      </c>
      <c r="O17" s="36" t="s">
        <v>47</v>
      </c>
      <c r="P17" s="36" t="s">
        <v>48</v>
      </c>
      <c r="Q17" s="36" t="s">
        <v>49</v>
      </c>
    </row>
    <row r="18" spans="1:17">
      <c r="A18" s="46" t="s">
        <v>23</v>
      </c>
      <c r="B18" s="39">
        <f>C18+D18+E18</f>
        <v>5</v>
      </c>
      <c r="C18" s="40">
        <v>3</v>
      </c>
      <c r="D18" s="40">
        <v>1</v>
      </c>
      <c r="E18" s="40">
        <v>1</v>
      </c>
      <c r="F18" s="41">
        <f>SUM(C18*3)+(D18)</f>
        <v>10</v>
      </c>
      <c r="G18" s="41">
        <f>SUM(D18)+(E18*3)</f>
        <v>4</v>
      </c>
      <c r="H18" s="40">
        <v>8</v>
      </c>
      <c r="I18" s="40">
        <v>5</v>
      </c>
      <c r="J18" s="41">
        <f>SUM(H18-I18)</f>
        <v>3</v>
      </c>
      <c r="K18" s="40"/>
      <c r="L18" s="40"/>
      <c r="M18" s="42">
        <f>SUM(K18*1)+(L18*2)</f>
        <v>0</v>
      </c>
      <c r="N18" s="43">
        <f>SUM(F18*100)/(B18*3)</f>
        <v>66.666666666666671</v>
      </c>
      <c r="O18" s="40"/>
      <c r="P18" s="44"/>
      <c r="Q18" s="45"/>
    </row>
    <row r="19" spans="1:17">
      <c r="A19" s="46" t="s">
        <v>3</v>
      </c>
      <c r="B19" s="39">
        <f>C19+D19+E19</f>
        <v>5</v>
      </c>
      <c r="C19" s="40">
        <v>2</v>
      </c>
      <c r="D19" s="40">
        <v>2</v>
      </c>
      <c r="E19" s="40">
        <v>1</v>
      </c>
      <c r="F19" s="41">
        <f>SUM(C19*3)+(D19)</f>
        <v>8</v>
      </c>
      <c r="G19" s="41">
        <f>SUM(D19)+(E19*3)</f>
        <v>5</v>
      </c>
      <c r="H19" s="40">
        <v>15</v>
      </c>
      <c r="I19" s="40">
        <v>7</v>
      </c>
      <c r="J19" s="41">
        <f>SUM(H19-I19)</f>
        <v>8</v>
      </c>
      <c r="K19" s="40"/>
      <c r="L19" s="40"/>
      <c r="M19" s="42">
        <f>SUM(K19*1)+(L19*2)</f>
        <v>0</v>
      </c>
      <c r="N19" s="43">
        <f>SUM(F19*100)/(B19*3)</f>
        <v>53.333333333333336</v>
      </c>
      <c r="O19" s="40"/>
      <c r="P19" s="47"/>
      <c r="Q19" s="45"/>
    </row>
    <row r="20" spans="1:17">
      <c r="A20" s="46" t="s">
        <v>13</v>
      </c>
      <c r="B20" s="39">
        <f>C20+D20+E20</f>
        <v>5</v>
      </c>
      <c r="C20" s="40">
        <v>2</v>
      </c>
      <c r="D20" s="40">
        <v>1</v>
      </c>
      <c r="E20" s="40">
        <v>2</v>
      </c>
      <c r="F20" s="41">
        <f>SUM(C20*3)+(D20)</f>
        <v>7</v>
      </c>
      <c r="G20" s="41">
        <f>SUM(D20)+(E20*3)</f>
        <v>7</v>
      </c>
      <c r="H20" s="40">
        <v>10</v>
      </c>
      <c r="I20" s="40">
        <v>11</v>
      </c>
      <c r="J20" s="41">
        <f>SUM(H20-I20)</f>
        <v>-1</v>
      </c>
      <c r="K20" s="40"/>
      <c r="L20" s="40"/>
      <c r="M20" s="42">
        <f>SUM(K20*1)+(L20*2)</f>
        <v>0</v>
      </c>
      <c r="N20" s="43">
        <f>SUM(F20*100)/(B20*3)</f>
        <v>46.666666666666664</v>
      </c>
      <c r="O20" s="40"/>
      <c r="P20" s="47"/>
      <c r="Q20" s="45"/>
    </row>
    <row r="21" spans="1:17">
      <c r="A21" s="46" t="s">
        <v>15</v>
      </c>
      <c r="B21" s="39">
        <f>C21+D21+E21</f>
        <v>5</v>
      </c>
      <c r="C21" s="40">
        <v>1</v>
      </c>
      <c r="D21" s="40"/>
      <c r="E21" s="40">
        <v>4</v>
      </c>
      <c r="F21" s="41">
        <f>SUM(C21*3)+(D21)</f>
        <v>3</v>
      </c>
      <c r="G21" s="41">
        <f>SUM(D21)+(E21*3)</f>
        <v>12</v>
      </c>
      <c r="H21" s="40">
        <v>7</v>
      </c>
      <c r="I21" s="40">
        <v>17</v>
      </c>
      <c r="J21" s="41">
        <f>SUM(H21-I21)</f>
        <v>-10</v>
      </c>
      <c r="K21" s="40"/>
      <c r="L21" s="40"/>
      <c r="M21" s="42">
        <f>SUM(K21*1)+(L21*2)</f>
        <v>0</v>
      </c>
      <c r="N21" s="43">
        <f>SUM(F21*100)/(B21*3)</f>
        <v>20</v>
      </c>
      <c r="O21" s="40"/>
      <c r="P21" s="47"/>
      <c r="Q21" s="45"/>
    </row>
    <row r="22" spans="1:17">
      <c r="A22" s="35" t="s">
        <v>1</v>
      </c>
      <c r="B22" s="36" t="s">
        <v>34</v>
      </c>
      <c r="C22" s="36" t="s">
        <v>35</v>
      </c>
      <c r="D22" s="36" t="s">
        <v>36</v>
      </c>
      <c r="E22" s="36" t="s">
        <v>37</v>
      </c>
      <c r="F22" s="37" t="s">
        <v>38</v>
      </c>
      <c r="G22" s="37" t="s">
        <v>39</v>
      </c>
      <c r="H22" s="36" t="s">
        <v>40</v>
      </c>
      <c r="I22" s="36" t="s">
        <v>41</v>
      </c>
      <c r="J22" s="37" t="s">
        <v>42</v>
      </c>
      <c r="K22" s="36" t="s">
        <v>43</v>
      </c>
      <c r="L22" s="36" t="s">
        <v>44</v>
      </c>
      <c r="M22" s="37" t="s">
        <v>45</v>
      </c>
      <c r="N22" s="37" t="s">
        <v>46</v>
      </c>
      <c r="O22" s="36" t="s">
        <v>47</v>
      </c>
      <c r="P22" s="36" t="s">
        <v>48</v>
      </c>
      <c r="Q22" s="36" t="s">
        <v>49</v>
      </c>
    </row>
    <row r="23" spans="1:17">
      <c r="A23" s="39" t="s">
        <v>14</v>
      </c>
      <c r="B23" s="39">
        <f>C23+D23+E23</f>
        <v>5</v>
      </c>
      <c r="C23" s="40">
        <v>3</v>
      </c>
      <c r="D23" s="40">
        <v>1</v>
      </c>
      <c r="E23" s="40">
        <v>1</v>
      </c>
      <c r="F23" s="41">
        <f>SUM(C23*3)+(D23)</f>
        <v>10</v>
      </c>
      <c r="G23" s="41">
        <f>SUM(D23)+(E23*3)</f>
        <v>4</v>
      </c>
      <c r="H23" s="40">
        <v>15</v>
      </c>
      <c r="I23" s="40">
        <v>7</v>
      </c>
      <c r="J23" s="41">
        <f>SUM(H23-I23)</f>
        <v>8</v>
      </c>
      <c r="K23" s="40"/>
      <c r="L23" s="40"/>
      <c r="M23" s="42">
        <f>SUM(K23*1)+(L23*2)</f>
        <v>0</v>
      </c>
      <c r="N23" s="43">
        <f>SUM(F23*100)/(B23*3)</f>
        <v>66.666666666666671</v>
      </c>
      <c r="O23" s="40"/>
      <c r="P23" s="47"/>
      <c r="Q23" s="45"/>
    </row>
    <row r="24" spans="1:17">
      <c r="A24" s="39" t="s">
        <v>30</v>
      </c>
      <c r="B24" s="39">
        <f>C24+D24+E24</f>
        <v>5</v>
      </c>
      <c r="C24" s="40">
        <v>3</v>
      </c>
      <c r="D24" s="40"/>
      <c r="E24" s="40">
        <v>2</v>
      </c>
      <c r="F24" s="41">
        <f>SUM(C24*3)+(D24)</f>
        <v>9</v>
      </c>
      <c r="G24" s="41">
        <f>SUM(D24)+(E24*3)</f>
        <v>6</v>
      </c>
      <c r="H24" s="40">
        <v>11</v>
      </c>
      <c r="I24" s="40">
        <v>13</v>
      </c>
      <c r="J24" s="41">
        <f>SUM(H24-I24)</f>
        <v>-2</v>
      </c>
      <c r="K24" s="40"/>
      <c r="L24" s="40"/>
      <c r="M24" s="42">
        <f>SUM(K24*1)+(L24*2)</f>
        <v>0</v>
      </c>
      <c r="N24" s="43">
        <f>SUM(F24*100)/(B24*3)</f>
        <v>60</v>
      </c>
      <c r="O24" s="40"/>
      <c r="P24" s="47"/>
      <c r="Q24" s="45"/>
    </row>
    <row r="25" spans="1:17">
      <c r="A25" s="39" t="s">
        <v>2</v>
      </c>
      <c r="B25" s="39">
        <f>C25+D25+E25</f>
        <v>5</v>
      </c>
      <c r="C25" s="40">
        <v>1</v>
      </c>
      <c r="D25" s="40">
        <v>2</v>
      </c>
      <c r="E25" s="40">
        <v>2</v>
      </c>
      <c r="F25" s="41">
        <f>SUM(C25*3)+(D25)</f>
        <v>5</v>
      </c>
      <c r="G25" s="41">
        <f>SUM(D25)+(E25*3)</f>
        <v>8</v>
      </c>
      <c r="H25" s="40">
        <v>9</v>
      </c>
      <c r="I25" s="40">
        <v>9</v>
      </c>
      <c r="J25" s="41">
        <f>SUM(H25-I25)</f>
        <v>0</v>
      </c>
      <c r="K25" s="40"/>
      <c r="L25" s="40"/>
      <c r="M25" s="42">
        <f>SUM(K25*1)+(L25*2)</f>
        <v>0</v>
      </c>
      <c r="N25" s="43">
        <f>SUM(F25*100)/(B25*3)</f>
        <v>33.333333333333336</v>
      </c>
      <c r="O25" s="40"/>
      <c r="P25" s="47"/>
      <c r="Q25" s="45"/>
    </row>
    <row r="26" spans="1:17">
      <c r="A26" s="39" t="s">
        <v>12</v>
      </c>
      <c r="B26" s="39">
        <f>C26+D26+E26</f>
        <v>5</v>
      </c>
      <c r="C26" s="40">
        <v>1</v>
      </c>
      <c r="D26" s="40">
        <v>1</v>
      </c>
      <c r="E26" s="40">
        <v>3</v>
      </c>
      <c r="F26" s="41">
        <f>SUM(C26*3)+(D26)</f>
        <v>4</v>
      </c>
      <c r="G26" s="41">
        <f>SUM(D26)+(E26*3)</f>
        <v>10</v>
      </c>
      <c r="H26" s="40">
        <v>10</v>
      </c>
      <c r="I26" s="40">
        <v>16</v>
      </c>
      <c r="J26" s="41">
        <f>SUM(H26-I26)</f>
        <v>-6</v>
      </c>
      <c r="K26" s="40"/>
      <c r="L26" s="40"/>
      <c r="M26" s="42">
        <f>SUM(K26*1)+(L26*2)</f>
        <v>0</v>
      </c>
      <c r="N26" s="43">
        <f>SUM(F26*100)/(B26*3)</f>
        <v>26.666666666666668</v>
      </c>
      <c r="O26" s="40"/>
      <c r="P26" s="47"/>
      <c r="Q26" s="45"/>
    </row>
    <row r="27" spans="1:17">
      <c r="A27" s="38"/>
      <c r="B27" s="39">
        <f>C27+D27+E27</f>
        <v>0</v>
      </c>
      <c r="C27" s="46"/>
      <c r="D27" s="40"/>
      <c r="E27" s="40"/>
      <c r="F27" s="41">
        <f>SUM(C27*3)+(D27)</f>
        <v>0</v>
      </c>
      <c r="G27" s="41">
        <f>SUM(D27)+(E27*3)</f>
        <v>0</v>
      </c>
      <c r="H27" s="40"/>
      <c r="I27" s="40"/>
      <c r="J27" s="41">
        <f>SUM(H27-I27)</f>
        <v>0</v>
      </c>
      <c r="K27" s="40"/>
      <c r="L27" s="40"/>
      <c r="M27" s="42">
        <f>SUM(K27*1)+(L27*2)</f>
        <v>0</v>
      </c>
      <c r="N27" s="43" t="e">
        <f>SUM(F27*100)/(B27*3)</f>
        <v>#DIV/0!</v>
      </c>
      <c r="O27" s="40"/>
      <c r="P27" s="47"/>
      <c r="Q27" s="45"/>
    </row>
    <row r="28" spans="1:17">
      <c r="A28" s="38"/>
      <c r="B28" s="39">
        <f t="shared" ref="B27:B28" si="0">C28+D28+E28</f>
        <v>0</v>
      </c>
      <c r="C28" s="39"/>
      <c r="D28" s="40"/>
      <c r="E28" s="40"/>
      <c r="F28" s="41">
        <f>SUM(C28*3)+(D28)</f>
        <v>0</v>
      </c>
      <c r="G28" s="41">
        <f>SUM(D28)+(E28*3)</f>
        <v>0</v>
      </c>
      <c r="H28" s="40"/>
      <c r="I28" s="40"/>
      <c r="J28" s="41">
        <f t="shared" ref="J27:J28" si="1">SUM(H28-I28)</f>
        <v>0</v>
      </c>
      <c r="K28" s="40"/>
      <c r="L28" s="40"/>
      <c r="M28" s="42">
        <f>SUM(K28*1)+(L28*2)</f>
        <v>0</v>
      </c>
      <c r="N28" s="43" t="e">
        <f>SUM(F28*100)/(B28*3)</f>
        <v>#DIV/0!</v>
      </c>
      <c r="O28" s="40"/>
      <c r="P28" s="48"/>
      <c r="Q28" s="45"/>
    </row>
  </sheetData>
  <sortState ref="A23:N27">
    <sortCondition descending="1" ref="F23:F27"/>
    <sortCondition ref="I23:I27"/>
    <sortCondition descending="1" ref="H23:H27"/>
  </sortState>
  <mergeCells count="6">
    <mergeCell ref="A1:Q1"/>
    <mergeCell ref="A2:J2"/>
    <mergeCell ref="K2:Q2"/>
    <mergeCell ref="A15:Q15"/>
    <mergeCell ref="A16:J16"/>
    <mergeCell ref="K16:Q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</vt:lpstr>
      <vt:lpstr>CLASSIFICAÇÃO</vt:lpstr>
      <vt:lpstr>TABELA!Area_de_impressao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2018-12-19T11:39:53Z</cp:lastPrinted>
  <dcterms:created xsi:type="dcterms:W3CDTF">2011-02-03T11:56:00Z</dcterms:created>
  <dcterms:modified xsi:type="dcterms:W3CDTF">2019-10-30T19:31:20Z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1046-9.1.0.5113</vt:lpwstr>
  </property>
</Properties>
</file>