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SPORTE 2020\municipal de bocha 48\"/>
    </mc:Choice>
  </mc:AlternateContent>
  <bookViews>
    <workbookView xWindow="0" yWindow="360" windowWidth="12240" windowHeight="7245"/>
  </bookViews>
  <sheets>
    <sheet name="TABELA BOCHA 48" sheetId="3" r:id="rId1"/>
    <sheet name="CLASSIFICAÇÃO" sheetId="4" r:id="rId2"/>
  </sheets>
  <calcPr calcId="162913"/>
</workbook>
</file>

<file path=xl/calcChain.xml><?xml version="1.0" encoding="utf-8"?>
<calcChain xmlns="http://schemas.openxmlformats.org/spreadsheetml/2006/main">
  <c r="C6" i="4" l="1"/>
  <c r="B59" i="3" l="1"/>
  <c r="B58" i="3"/>
  <c r="B56" i="3"/>
  <c r="B55" i="3"/>
  <c r="C7" i="4" l="1"/>
  <c r="C8" i="4"/>
  <c r="C3" i="4"/>
  <c r="C5" i="4"/>
  <c r="C4" i="4"/>
  <c r="K8" i="4" l="1"/>
  <c r="K4" i="4"/>
  <c r="K7" i="4"/>
  <c r="K3" i="4"/>
  <c r="K5" i="4"/>
  <c r="K6" i="4"/>
  <c r="H8" i="4" l="1"/>
  <c r="H3" i="4"/>
  <c r="H7" i="4"/>
  <c r="H5" i="4"/>
  <c r="H4" i="4"/>
  <c r="H6" i="4"/>
  <c r="G4" i="4" l="1"/>
  <c r="G5" i="4"/>
  <c r="G3" i="4"/>
  <c r="G6" i="4"/>
  <c r="G8" i="4"/>
  <c r="G7" i="4"/>
  <c r="B17" i="3" l="1"/>
  <c r="B16" i="3"/>
  <c r="B28" i="3" l="1"/>
  <c r="B27" i="3"/>
  <c r="B29" i="3"/>
  <c r="B15" i="3"/>
  <c r="B19" i="3"/>
  <c r="B21" i="3"/>
  <c r="B51" i="3"/>
  <c r="B20" i="3"/>
  <c r="B52" i="3"/>
  <c r="B50" i="3"/>
  <c r="B48" i="3"/>
  <c r="B47" i="3"/>
  <c r="B46" i="3"/>
  <c r="B44" i="3"/>
  <c r="B43" i="3"/>
  <c r="B42" i="3"/>
  <c r="B40" i="3"/>
  <c r="B39" i="3"/>
  <c r="B38" i="3"/>
  <c r="B36" i="3"/>
  <c r="B35" i="3"/>
  <c r="B34" i="3"/>
  <c r="B25" i="3"/>
  <c r="B24" i="3"/>
  <c r="B23" i="3"/>
  <c r="B12" i="3"/>
  <c r="B13" i="3"/>
  <c r="B11" i="3"/>
</calcChain>
</file>

<file path=xl/sharedStrings.xml><?xml version="1.0" encoding="utf-8"?>
<sst xmlns="http://schemas.openxmlformats.org/spreadsheetml/2006/main" count="168" uniqueCount="38">
  <si>
    <t>X</t>
  </si>
  <si>
    <t>Tabela de Jogos</t>
  </si>
  <si>
    <t>Returno</t>
  </si>
  <si>
    <t>J</t>
  </si>
  <si>
    <t>Local</t>
  </si>
  <si>
    <t>V</t>
  </si>
  <si>
    <t>E</t>
  </si>
  <si>
    <t>D</t>
  </si>
  <si>
    <t>PG</t>
  </si>
  <si>
    <t>PP</t>
  </si>
  <si>
    <t>S</t>
  </si>
  <si>
    <t>EQUIPES</t>
  </si>
  <si>
    <t>PC</t>
  </si>
  <si>
    <t>CAMPING SCHUH</t>
  </si>
  <si>
    <t>BAR DO LAURI</t>
  </si>
  <si>
    <t>PSK A</t>
  </si>
  <si>
    <t>PSK B</t>
  </si>
  <si>
    <t>SEMI FINAL</t>
  </si>
  <si>
    <t>FINAL</t>
  </si>
  <si>
    <t>Campeonato Municipal de Bocha 2020</t>
  </si>
  <si>
    <t>BAR DO LAURI/FINK BEBIDAS</t>
  </si>
  <si>
    <t>PORTICOS BAR</t>
  </si>
  <si>
    <t>1ª RODADA DIA 22/02/2020 INICIO 14:15 HORAS</t>
  </si>
  <si>
    <t>2ª RODADA 29/02/2020 INICIO 14:15 HORAS</t>
  </si>
  <si>
    <t>3ª RODADA 14/03/2020 INICIO 14:15 HORAS</t>
  </si>
  <si>
    <t>4ª RODADA 21/03/2020 INICIO 14:15 HORAS</t>
  </si>
  <si>
    <t>5ª RODADA 28/03/2020 INICIO 14:15 HORAS</t>
  </si>
  <si>
    <t>6ª RODADA 04/04/2020 INICIO 14:15 HORAS</t>
  </si>
  <si>
    <t>7ª RODADA 18/04/2020 INICIO 14:15 HORAS</t>
  </si>
  <si>
    <t>8ª RODADA 25/04/2020 INICIO 14:15 HORAS</t>
  </si>
  <si>
    <t>9ª RODADA 02/05/2020 INICIO 14:15 HORAS</t>
  </si>
  <si>
    <t>10ª RODADA 09/05/2020 INICIO 14:15 HORAS</t>
  </si>
  <si>
    <t>11ª RODADA 16/05/2020 INICIO 14:15 HORAS</t>
  </si>
  <si>
    <t>12ª RODADA 23/05/2020 INICIO 14:15 HORAS</t>
  </si>
  <si>
    <t>14ª RODADA 06/05/2020 INICIO 14:15 HORAS</t>
  </si>
  <si>
    <t>15ª RODADA 30/05/2020 INICIO 14:15 HORAS</t>
  </si>
  <si>
    <t xml:space="preserve">PORTICOS BAR </t>
  </si>
  <si>
    <t>CLASSIFICAÇÃO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</si>
</sst>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Tahoma"/>
      <family val="2"/>
    </font>
    <font>
      <b/>
      <sz val="11"/>
      <color indexed="12"/>
      <name val="Tahoma"/>
      <family val="2"/>
    </font>
    <font>
      <b/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/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NumberFormat="1" applyFill="1"/>
    <xf numFmtId="0" fontId="3" fillId="0" borderId="0" xfId="0" applyFont="1" applyFill="1" applyBorder="1" applyAlignment="1"/>
    <xf numFmtId="0" fontId="10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0" fontId="4" fillId="2" borderId="6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tabSelected="1" zoomScale="60" zoomScaleNormal="60" workbookViewId="0">
      <selection activeCell="F15" sqref="F15"/>
    </sheetView>
  </sheetViews>
  <sheetFormatPr defaultRowHeight="15" x14ac:dyDescent="0.25"/>
  <cols>
    <col min="1" max="1" width="4.42578125" style="10" bestFit="1" customWidth="1"/>
    <col min="2" max="2" width="42.5703125" style="10" bestFit="1" customWidth="1"/>
    <col min="3" max="3" width="34.42578125" style="16" bestFit="1" customWidth="1"/>
    <col min="4" max="4" width="10.7109375" style="2" customWidth="1"/>
    <col min="5" max="5" width="2.7109375" style="12" bestFit="1" customWidth="1"/>
    <col min="6" max="6" width="10.7109375" style="10" customWidth="1"/>
    <col min="7" max="7" width="34.42578125" style="16" bestFit="1" customWidth="1"/>
    <col min="8" max="8" width="3.5703125" customWidth="1"/>
    <col min="9" max="9" width="8.42578125" customWidth="1"/>
    <col min="10" max="10" width="21.5703125" bestFit="1" customWidth="1"/>
  </cols>
  <sheetData>
    <row r="1" spans="1:7" s="1" customFormat="1" x14ac:dyDescent="0.25">
      <c r="A1" s="39" t="s">
        <v>19</v>
      </c>
      <c r="B1" s="39"/>
      <c r="C1" s="39"/>
      <c r="D1" s="39"/>
      <c r="E1" s="39"/>
      <c r="F1" s="39"/>
      <c r="G1" s="39"/>
    </row>
    <row r="2" spans="1:7" s="1" customFormat="1" x14ac:dyDescent="0.25">
      <c r="A2" s="39"/>
      <c r="B2" s="39"/>
      <c r="C2" s="39"/>
      <c r="D2" s="39"/>
      <c r="E2" s="39"/>
      <c r="F2" s="39"/>
      <c r="G2" s="39"/>
    </row>
    <row r="3" spans="1:7" s="1" customFormat="1" ht="10.5" customHeight="1" x14ac:dyDescent="0.3">
      <c r="A3" s="40"/>
      <c r="B3" s="40"/>
      <c r="C3" s="40"/>
      <c r="D3" s="40"/>
      <c r="E3" s="40"/>
      <c r="F3" s="40"/>
      <c r="G3" s="40"/>
    </row>
    <row r="4" spans="1:7" s="1" customFormat="1" ht="15.75" customHeight="1" x14ac:dyDescent="0.3">
      <c r="A4" s="41" t="s">
        <v>1</v>
      </c>
      <c r="B4" s="41"/>
      <c r="C4" s="41"/>
      <c r="D4" s="41"/>
      <c r="E4" s="41"/>
      <c r="F4" s="41"/>
      <c r="G4" s="41"/>
    </row>
    <row r="5" spans="1:7" s="1" customFormat="1" ht="15.75" customHeight="1" x14ac:dyDescent="0.3">
      <c r="A5" s="6"/>
      <c r="B5" s="6"/>
      <c r="C5" s="17"/>
      <c r="D5" s="7"/>
      <c r="E5" s="18"/>
      <c r="F5" s="7"/>
      <c r="G5" s="20"/>
    </row>
    <row r="6" spans="1:7" s="1" customFormat="1" ht="15.75" customHeight="1" x14ac:dyDescent="0.25">
      <c r="A6" s="7">
        <v>1</v>
      </c>
      <c r="B6" s="1" t="s">
        <v>14</v>
      </c>
      <c r="D6" s="19">
        <v>4</v>
      </c>
      <c r="E6" s="1" t="s">
        <v>21</v>
      </c>
    </row>
    <row r="7" spans="1:7" s="1" customFormat="1" ht="15.75" customHeight="1" x14ac:dyDescent="0.25">
      <c r="A7" s="7">
        <v>2</v>
      </c>
      <c r="B7" s="1" t="s">
        <v>20</v>
      </c>
      <c r="D7" s="19">
        <v>5</v>
      </c>
      <c r="E7" s="1" t="s">
        <v>15</v>
      </c>
    </row>
    <row r="8" spans="1:7" s="1" customFormat="1" ht="15.75" customHeight="1" x14ac:dyDescent="0.25">
      <c r="A8" s="7">
        <v>3</v>
      </c>
      <c r="B8" s="1" t="s">
        <v>13</v>
      </c>
      <c r="D8" s="19">
        <v>6</v>
      </c>
      <c r="E8" s="1" t="s">
        <v>16</v>
      </c>
    </row>
    <row r="9" spans="1:7" s="1" customFormat="1" ht="15.75" customHeight="1" x14ac:dyDescent="0.25">
      <c r="A9" s="48"/>
      <c r="B9" s="48"/>
      <c r="C9" s="48"/>
      <c r="D9" s="48"/>
      <c r="E9" s="48"/>
      <c r="F9" s="48"/>
      <c r="G9" s="48"/>
    </row>
    <row r="10" spans="1:7" s="1" customFormat="1" ht="15.75" customHeight="1" x14ac:dyDescent="0.25">
      <c r="A10" s="22" t="s">
        <v>3</v>
      </c>
      <c r="B10" s="21" t="s">
        <v>4</v>
      </c>
      <c r="C10" s="42" t="s">
        <v>22</v>
      </c>
      <c r="D10" s="42"/>
      <c r="E10" s="42"/>
      <c r="F10" s="42"/>
      <c r="G10" s="42"/>
    </row>
    <row r="11" spans="1:7" s="1" customFormat="1" ht="15.75" customHeight="1" x14ac:dyDescent="0.25">
      <c r="A11" s="8">
        <v>1</v>
      </c>
      <c r="B11" s="11" t="str">
        <f>C11</f>
        <v>BAR DO LAURI</v>
      </c>
      <c r="C11" s="33" t="s">
        <v>14</v>
      </c>
      <c r="D11" s="11">
        <v>1045</v>
      </c>
      <c r="E11" s="11" t="s">
        <v>0</v>
      </c>
      <c r="F11" s="11">
        <v>1055</v>
      </c>
      <c r="G11" s="33" t="s">
        <v>20</v>
      </c>
    </row>
    <row r="12" spans="1:7" s="1" customFormat="1" ht="15.75" customHeight="1" x14ac:dyDescent="0.25">
      <c r="A12" s="8">
        <v>2</v>
      </c>
      <c r="B12" s="11" t="str">
        <f t="shared" ref="B12:B13" si="0">C12</f>
        <v>CAMPING SCHUH</v>
      </c>
      <c r="C12" s="33" t="s">
        <v>13</v>
      </c>
      <c r="D12" s="11">
        <v>1175</v>
      </c>
      <c r="E12" s="11" t="s">
        <v>0</v>
      </c>
      <c r="F12" s="11">
        <v>1360</v>
      </c>
      <c r="G12" s="33" t="s">
        <v>21</v>
      </c>
    </row>
    <row r="13" spans="1:7" ht="15.75" customHeight="1" x14ac:dyDescent="0.25">
      <c r="A13" s="8">
        <v>3</v>
      </c>
      <c r="B13" s="11" t="str">
        <f t="shared" si="0"/>
        <v>PSK A</v>
      </c>
      <c r="C13" s="33" t="s">
        <v>15</v>
      </c>
      <c r="D13" s="11">
        <v>1245</v>
      </c>
      <c r="E13" s="11" t="s">
        <v>0</v>
      </c>
      <c r="F13" s="11">
        <v>1085</v>
      </c>
      <c r="G13" s="33" t="s">
        <v>16</v>
      </c>
    </row>
    <row r="14" spans="1:7" ht="15.75" customHeight="1" x14ac:dyDescent="0.25">
      <c r="A14" s="22" t="s">
        <v>3</v>
      </c>
      <c r="B14" s="21" t="s">
        <v>4</v>
      </c>
      <c r="C14" s="43" t="s">
        <v>23</v>
      </c>
      <c r="D14" s="43"/>
      <c r="E14" s="43"/>
      <c r="F14" s="43"/>
      <c r="G14" s="43"/>
    </row>
    <row r="15" spans="1:7" s="1" customFormat="1" ht="15.75" customHeight="1" x14ac:dyDescent="0.25">
      <c r="A15" s="9">
        <v>4</v>
      </c>
      <c r="B15" s="11" t="str">
        <f>C15</f>
        <v>BAR DO LAURI/FINK BEBIDAS</v>
      </c>
      <c r="C15" s="33" t="s">
        <v>20</v>
      </c>
      <c r="D15" s="11">
        <v>1120</v>
      </c>
      <c r="E15" s="11" t="s">
        <v>0</v>
      </c>
      <c r="F15" s="11">
        <v>1000</v>
      </c>
      <c r="G15" s="33" t="s">
        <v>13</v>
      </c>
    </row>
    <row r="16" spans="1:7" ht="15.75" customHeight="1" x14ac:dyDescent="0.25">
      <c r="A16" s="9">
        <v>5</v>
      </c>
      <c r="B16" s="11" t="str">
        <f t="shared" ref="B16:B17" si="1">C16</f>
        <v>PORTICOS BAR</v>
      </c>
      <c r="C16" s="33" t="s">
        <v>21</v>
      </c>
      <c r="D16" s="11">
        <v>1305</v>
      </c>
      <c r="E16" s="11" t="s">
        <v>0</v>
      </c>
      <c r="F16" s="11">
        <v>1000</v>
      </c>
      <c r="G16" s="33" t="s">
        <v>15</v>
      </c>
    </row>
    <row r="17" spans="1:9" ht="15.75" customHeight="1" x14ac:dyDescent="0.25">
      <c r="A17" s="9">
        <v>6</v>
      </c>
      <c r="B17" s="11" t="str">
        <f t="shared" si="1"/>
        <v>PSK B</v>
      </c>
      <c r="C17" s="33" t="s">
        <v>16</v>
      </c>
      <c r="D17" s="11">
        <v>1205</v>
      </c>
      <c r="E17" s="11" t="s">
        <v>0</v>
      </c>
      <c r="F17" s="11">
        <v>1160</v>
      </c>
      <c r="G17" s="33" t="s">
        <v>14</v>
      </c>
    </row>
    <row r="18" spans="1:9" s="1" customFormat="1" ht="15.75" customHeight="1" x14ac:dyDescent="0.25">
      <c r="A18" s="22" t="s">
        <v>3</v>
      </c>
      <c r="B18" s="21" t="s">
        <v>4</v>
      </c>
      <c r="C18" s="43" t="s">
        <v>24</v>
      </c>
      <c r="D18" s="43"/>
      <c r="E18" s="43"/>
      <c r="F18" s="43"/>
      <c r="G18" s="43"/>
    </row>
    <row r="19" spans="1:9" s="1" customFormat="1" ht="15.75" customHeight="1" x14ac:dyDescent="0.25">
      <c r="A19" s="9">
        <v>7</v>
      </c>
      <c r="B19" s="11" t="str">
        <f>C19</f>
        <v>PSK A</v>
      </c>
      <c r="C19" s="33" t="s">
        <v>15</v>
      </c>
      <c r="D19" s="11"/>
      <c r="E19" s="11" t="s">
        <v>0</v>
      </c>
      <c r="F19" s="11"/>
      <c r="G19" s="33" t="s">
        <v>20</v>
      </c>
    </row>
    <row r="20" spans="1:9" ht="15.75" customHeight="1" x14ac:dyDescent="0.25">
      <c r="A20" s="9">
        <v>8</v>
      </c>
      <c r="B20" s="11" t="str">
        <f t="shared" ref="B20:B21" si="2">C20</f>
        <v>BAR DO LAURI</v>
      </c>
      <c r="C20" s="33" t="s">
        <v>14</v>
      </c>
      <c r="D20" s="11"/>
      <c r="E20" s="11" t="s">
        <v>0</v>
      </c>
      <c r="F20" s="11"/>
      <c r="G20" s="33" t="s">
        <v>13</v>
      </c>
    </row>
    <row r="21" spans="1:9" ht="15.75" customHeight="1" x14ac:dyDescent="0.25">
      <c r="A21" s="9">
        <v>9</v>
      </c>
      <c r="B21" s="11" t="str">
        <f t="shared" si="2"/>
        <v>PORTICOS BAR</v>
      </c>
      <c r="C21" s="33" t="s">
        <v>21</v>
      </c>
      <c r="D21" s="11"/>
      <c r="E21" s="11" t="s">
        <v>0</v>
      </c>
      <c r="F21" s="11"/>
      <c r="G21" s="33" t="s">
        <v>16</v>
      </c>
    </row>
    <row r="22" spans="1:9" ht="15.75" customHeight="1" x14ac:dyDescent="0.25">
      <c r="A22" s="22" t="s">
        <v>3</v>
      </c>
      <c r="B22" s="21" t="s">
        <v>4</v>
      </c>
      <c r="C22" s="43" t="s">
        <v>25</v>
      </c>
      <c r="D22" s="43"/>
      <c r="E22" s="43"/>
      <c r="F22" s="43"/>
      <c r="G22" s="43"/>
    </row>
    <row r="23" spans="1:9" ht="15.75" customHeight="1" x14ac:dyDescent="0.25">
      <c r="A23" s="9">
        <v>10</v>
      </c>
      <c r="B23" s="11" t="str">
        <f>C23</f>
        <v>CAMPING SCHUH</v>
      </c>
      <c r="C23" s="33" t="s">
        <v>13</v>
      </c>
      <c r="D23" s="11"/>
      <c r="E23" s="11" t="s">
        <v>0</v>
      </c>
      <c r="F23" s="11"/>
      <c r="G23" s="33" t="s">
        <v>15</v>
      </c>
    </row>
    <row r="24" spans="1:9" ht="15.75" customHeight="1" x14ac:dyDescent="0.25">
      <c r="A24" s="9">
        <v>11</v>
      </c>
      <c r="B24" s="11" t="str">
        <f t="shared" ref="B24:B25" si="3">C24</f>
        <v>PORTICOS BAR</v>
      </c>
      <c r="C24" s="33" t="s">
        <v>21</v>
      </c>
      <c r="D24" s="11"/>
      <c r="E24" s="11" t="s">
        <v>0</v>
      </c>
      <c r="F24" s="11"/>
      <c r="G24" s="33" t="s">
        <v>14</v>
      </c>
    </row>
    <row r="25" spans="1:9" ht="15.75" customHeight="1" x14ac:dyDescent="0.25">
      <c r="A25" s="9">
        <v>12</v>
      </c>
      <c r="B25" s="11" t="str">
        <f t="shared" si="3"/>
        <v>BAR DO LAURI/FINK BEBIDAS</v>
      </c>
      <c r="C25" s="33" t="s">
        <v>20</v>
      </c>
      <c r="D25" s="11"/>
      <c r="E25" s="11" t="s">
        <v>0</v>
      </c>
      <c r="F25" s="11"/>
      <c r="G25" s="33" t="s">
        <v>16</v>
      </c>
    </row>
    <row r="26" spans="1:9" ht="15.75" customHeight="1" x14ac:dyDescent="0.25">
      <c r="A26" s="22" t="s">
        <v>3</v>
      </c>
      <c r="B26" s="21" t="s">
        <v>4</v>
      </c>
      <c r="C26" s="43" t="s">
        <v>26</v>
      </c>
      <c r="D26" s="43"/>
      <c r="E26" s="43"/>
      <c r="F26" s="43"/>
      <c r="G26" s="43"/>
      <c r="I26" s="1"/>
    </row>
    <row r="27" spans="1:9" ht="15.75" customHeight="1" x14ac:dyDescent="0.25">
      <c r="A27" s="9">
        <v>13</v>
      </c>
      <c r="B27" s="11" t="str">
        <f>C27</f>
        <v>BAR DO LAURI</v>
      </c>
      <c r="C27" s="33" t="s">
        <v>14</v>
      </c>
      <c r="D27" s="11"/>
      <c r="E27" s="11" t="s">
        <v>0</v>
      </c>
      <c r="F27" s="11"/>
      <c r="G27" s="33" t="s">
        <v>15</v>
      </c>
    </row>
    <row r="28" spans="1:9" ht="15.75" customHeight="1" x14ac:dyDescent="0.25">
      <c r="A28" s="9">
        <v>14</v>
      </c>
      <c r="B28" s="11" t="str">
        <f t="shared" ref="B28:B29" si="4">C28</f>
        <v>BAR DO LAURI/FINK BEBIDAS</v>
      </c>
      <c r="C28" s="33" t="s">
        <v>20</v>
      </c>
      <c r="D28" s="11"/>
      <c r="E28" s="11" t="s">
        <v>0</v>
      </c>
      <c r="F28" s="11"/>
      <c r="G28" s="33" t="s">
        <v>21</v>
      </c>
    </row>
    <row r="29" spans="1:9" ht="15.75" customHeight="1" x14ac:dyDescent="0.25">
      <c r="A29" s="9">
        <v>15</v>
      </c>
      <c r="B29" s="11" t="str">
        <f t="shared" si="4"/>
        <v>PSK B</v>
      </c>
      <c r="C29" s="33" t="s">
        <v>16</v>
      </c>
      <c r="D29" s="11"/>
      <c r="E29" s="11" t="s">
        <v>0</v>
      </c>
      <c r="F29" s="11"/>
      <c r="G29" s="33" t="s">
        <v>13</v>
      </c>
    </row>
    <row r="30" spans="1:9" s="1" customFormat="1" ht="15.75" customHeight="1" x14ac:dyDescent="0.25">
      <c r="A30" s="13"/>
      <c r="B30" s="14"/>
      <c r="C30" s="15"/>
      <c r="D30" s="5"/>
      <c r="E30" s="14"/>
      <c r="F30" s="14"/>
      <c r="G30" s="15"/>
    </row>
    <row r="31" spans="1:9" s="1" customFormat="1" ht="15.75" customHeight="1" x14ac:dyDescent="0.25">
      <c r="A31" s="44" t="s">
        <v>2</v>
      </c>
      <c r="B31" s="44"/>
      <c r="C31" s="44"/>
      <c r="D31" s="44"/>
      <c r="E31" s="44"/>
      <c r="F31" s="44"/>
      <c r="G31" s="44"/>
    </row>
    <row r="32" spans="1:9" s="4" customFormat="1" ht="15.75" x14ac:dyDescent="0.25">
      <c r="A32" s="13"/>
      <c r="B32" s="14"/>
      <c r="C32" s="15"/>
      <c r="D32" s="5"/>
      <c r="E32" s="14"/>
      <c r="F32" s="14"/>
      <c r="G32" s="15"/>
    </row>
    <row r="33" spans="1:7" ht="15.75" x14ac:dyDescent="0.25">
      <c r="A33" s="22" t="s">
        <v>3</v>
      </c>
      <c r="B33" s="21" t="s">
        <v>4</v>
      </c>
      <c r="C33" s="36" t="s">
        <v>27</v>
      </c>
      <c r="D33" s="37"/>
      <c r="E33" s="37"/>
      <c r="F33" s="37"/>
      <c r="G33" s="38"/>
    </row>
    <row r="34" spans="1:7" ht="15.75" x14ac:dyDescent="0.25">
      <c r="A34" s="9">
        <v>16</v>
      </c>
      <c r="B34" s="11" t="str">
        <f>C34</f>
        <v>BAR DO LAURI/FINK BEBIDAS</v>
      </c>
      <c r="C34" s="33" t="s">
        <v>20</v>
      </c>
      <c r="D34" s="3"/>
      <c r="E34" s="11" t="s">
        <v>0</v>
      </c>
      <c r="F34" s="11"/>
      <c r="G34" s="33" t="s">
        <v>14</v>
      </c>
    </row>
    <row r="35" spans="1:7" ht="15.75" x14ac:dyDescent="0.25">
      <c r="A35" s="9">
        <v>17</v>
      </c>
      <c r="B35" s="11" t="str">
        <f t="shared" ref="B35:B36" si="5">C35</f>
        <v>PORTICOS BAR</v>
      </c>
      <c r="C35" s="33" t="s">
        <v>21</v>
      </c>
      <c r="D35" s="3"/>
      <c r="E35" s="11" t="s">
        <v>0</v>
      </c>
      <c r="F35" s="11"/>
      <c r="G35" s="33" t="s">
        <v>13</v>
      </c>
    </row>
    <row r="36" spans="1:7" s="1" customFormat="1" ht="15.75" x14ac:dyDescent="0.25">
      <c r="A36" s="9">
        <v>18</v>
      </c>
      <c r="B36" s="11" t="str">
        <f t="shared" si="5"/>
        <v>PSK B</v>
      </c>
      <c r="C36" s="33" t="s">
        <v>16</v>
      </c>
      <c r="D36" s="3"/>
      <c r="E36" s="11" t="s">
        <v>0</v>
      </c>
      <c r="F36" s="11"/>
      <c r="G36" s="33" t="s">
        <v>15</v>
      </c>
    </row>
    <row r="37" spans="1:7" ht="15.75" x14ac:dyDescent="0.25">
      <c r="A37" s="22" t="s">
        <v>3</v>
      </c>
      <c r="B37" s="21" t="s">
        <v>4</v>
      </c>
      <c r="C37" s="49" t="s">
        <v>28</v>
      </c>
      <c r="D37" s="49"/>
      <c r="E37" s="49"/>
      <c r="F37" s="49"/>
      <c r="G37" s="49"/>
    </row>
    <row r="38" spans="1:7" ht="15.75" x14ac:dyDescent="0.25">
      <c r="A38" s="9">
        <v>19</v>
      </c>
      <c r="B38" s="11" t="str">
        <f>C38</f>
        <v>CAMPING SCHUH</v>
      </c>
      <c r="C38" s="33" t="s">
        <v>13</v>
      </c>
      <c r="D38" s="3"/>
      <c r="E38" s="11" t="s">
        <v>0</v>
      </c>
      <c r="F38" s="11"/>
      <c r="G38" s="33" t="s">
        <v>20</v>
      </c>
    </row>
    <row r="39" spans="1:7" ht="15.75" x14ac:dyDescent="0.25">
      <c r="A39" s="9">
        <v>20</v>
      </c>
      <c r="B39" s="11" t="str">
        <f t="shared" ref="B39:B40" si="6">C39</f>
        <v>PSK A</v>
      </c>
      <c r="C39" s="33" t="s">
        <v>15</v>
      </c>
      <c r="D39" s="3"/>
      <c r="E39" s="11" t="s">
        <v>0</v>
      </c>
      <c r="F39" s="11"/>
      <c r="G39" s="33" t="s">
        <v>21</v>
      </c>
    </row>
    <row r="40" spans="1:7" ht="15.75" x14ac:dyDescent="0.25">
      <c r="A40" s="9">
        <v>21</v>
      </c>
      <c r="B40" s="11" t="str">
        <f t="shared" si="6"/>
        <v>BAR DO LAURI</v>
      </c>
      <c r="C40" s="33" t="s">
        <v>14</v>
      </c>
      <c r="D40" s="3"/>
      <c r="E40" s="11" t="s">
        <v>0</v>
      </c>
      <c r="F40" s="11"/>
      <c r="G40" s="33" t="s">
        <v>16</v>
      </c>
    </row>
    <row r="41" spans="1:7" ht="15.75" x14ac:dyDescent="0.25">
      <c r="A41" s="22" t="s">
        <v>3</v>
      </c>
      <c r="B41" s="21" t="s">
        <v>4</v>
      </c>
      <c r="C41" s="36" t="s">
        <v>29</v>
      </c>
      <c r="D41" s="37"/>
      <c r="E41" s="37"/>
      <c r="F41" s="37"/>
      <c r="G41" s="38"/>
    </row>
    <row r="42" spans="1:7" ht="15.75" x14ac:dyDescent="0.25">
      <c r="A42" s="9">
        <v>22</v>
      </c>
      <c r="B42" s="11" t="str">
        <f>C42</f>
        <v>BAR DO LAURI/FINK BEBIDAS</v>
      </c>
      <c r="C42" s="33" t="s">
        <v>20</v>
      </c>
      <c r="D42" s="3"/>
      <c r="E42" s="11" t="s">
        <v>0</v>
      </c>
      <c r="F42" s="11"/>
      <c r="G42" s="33" t="s">
        <v>15</v>
      </c>
    </row>
    <row r="43" spans="1:7" ht="15.75" x14ac:dyDescent="0.25">
      <c r="A43" s="9">
        <v>23</v>
      </c>
      <c r="B43" s="11" t="str">
        <f t="shared" ref="B43:B44" si="7">C43</f>
        <v>CAMPING SCHUH</v>
      </c>
      <c r="C43" s="33" t="s">
        <v>13</v>
      </c>
      <c r="D43" s="3"/>
      <c r="E43" s="11" t="s">
        <v>0</v>
      </c>
      <c r="F43" s="11"/>
      <c r="G43" s="33" t="s">
        <v>14</v>
      </c>
    </row>
    <row r="44" spans="1:7" ht="15.75" x14ac:dyDescent="0.25">
      <c r="A44" s="9">
        <v>24</v>
      </c>
      <c r="B44" s="11" t="str">
        <f t="shared" si="7"/>
        <v>PSK B</v>
      </c>
      <c r="C44" s="33" t="s">
        <v>16</v>
      </c>
      <c r="D44" s="3"/>
      <c r="E44" s="11" t="s">
        <v>0</v>
      </c>
      <c r="F44" s="11"/>
      <c r="G44" s="33" t="s">
        <v>21</v>
      </c>
    </row>
    <row r="45" spans="1:7" ht="15.75" x14ac:dyDescent="0.25">
      <c r="A45" s="22" t="s">
        <v>3</v>
      </c>
      <c r="B45" s="21" t="s">
        <v>4</v>
      </c>
      <c r="C45" s="36" t="s">
        <v>30</v>
      </c>
      <c r="D45" s="37"/>
      <c r="E45" s="37"/>
      <c r="F45" s="37"/>
      <c r="G45" s="38"/>
    </row>
    <row r="46" spans="1:7" ht="15.75" x14ac:dyDescent="0.25">
      <c r="A46" s="9">
        <v>25</v>
      </c>
      <c r="B46" s="11" t="str">
        <f>C46</f>
        <v>PSK A</v>
      </c>
      <c r="C46" s="33" t="s">
        <v>15</v>
      </c>
      <c r="D46" s="3"/>
      <c r="E46" s="11" t="s">
        <v>0</v>
      </c>
      <c r="F46" s="11"/>
      <c r="G46" s="33" t="s">
        <v>13</v>
      </c>
    </row>
    <row r="47" spans="1:7" ht="15.75" x14ac:dyDescent="0.25">
      <c r="A47" s="9">
        <v>26</v>
      </c>
      <c r="B47" s="11" t="str">
        <f t="shared" ref="B47:B48" si="8">C47</f>
        <v>BAR DO LAURI</v>
      </c>
      <c r="C47" s="33" t="s">
        <v>14</v>
      </c>
      <c r="D47" s="3"/>
      <c r="E47" s="11" t="s">
        <v>0</v>
      </c>
      <c r="F47" s="11"/>
      <c r="G47" s="33" t="s">
        <v>21</v>
      </c>
    </row>
    <row r="48" spans="1:7" ht="15.75" x14ac:dyDescent="0.25">
      <c r="A48" s="9">
        <v>27</v>
      </c>
      <c r="B48" s="11" t="str">
        <f t="shared" si="8"/>
        <v>PSK B</v>
      </c>
      <c r="C48" s="33" t="s">
        <v>16</v>
      </c>
      <c r="D48" s="3"/>
      <c r="E48" s="11" t="s">
        <v>0</v>
      </c>
      <c r="F48" s="11"/>
      <c r="G48" s="33" t="s">
        <v>20</v>
      </c>
    </row>
    <row r="49" spans="1:10" ht="15.75" x14ac:dyDescent="0.25">
      <c r="A49" s="22" t="s">
        <v>3</v>
      </c>
      <c r="B49" s="21" t="s">
        <v>4</v>
      </c>
      <c r="C49" s="36" t="s">
        <v>31</v>
      </c>
      <c r="D49" s="37"/>
      <c r="E49" s="37"/>
      <c r="F49" s="37"/>
      <c r="G49" s="38"/>
    </row>
    <row r="50" spans="1:10" ht="15.75" x14ac:dyDescent="0.25">
      <c r="A50" s="9">
        <v>28</v>
      </c>
      <c r="B50" s="11" t="str">
        <f>C50</f>
        <v>PSK A</v>
      </c>
      <c r="C50" s="33" t="s">
        <v>15</v>
      </c>
      <c r="D50" s="3"/>
      <c r="E50" s="11" t="s">
        <v>0</v>
      </c>
      <c r="F50" s="11"/>
      <c r="G50" s="33" t="s">
        <v>14</v>
      </c>
    </row>
    <row r="51" spans="1:10" ht="15.75" x14ac:dyDescent="0.25">
      <c r="A51" s="9">
        <v>29</v>
      </c>
      <c r="B51" s="11" t="str">
        <f t="shared" ref="B51:B52" si="9">C51</f>
        <v>PORTICOS BAR</v>
      </c>
      <c r="C51" s="33" t="s">
        <v>21</v>
      </c>
      <c r="D51" s="3"/>
      <c r="E51" s="11" t="s">
        <v>0</v>
      </c>
      <c r="F51" s="11"/>
      <c r="G51" s="33" t="s">
        <v>20</v>
      </c>
    </row>
    <row r="52" spans="1:10" ht="15.75" x14ac:dyDescent="0.25">
      <c r="A52" s="9">
        <v>30</v>
      </c>
      <c r="B52" s="11" t="str">
        <f t="shared" si="9"/>
        <v>CAMPING SCHUH</v>
      </c>
      <c r="C52" s="33" t="s">
        <v>13</v>
      </c>
      <c r="D52" s="3"/>
      <c r="E52" s="11" t="s">
        <v>0</v>
      </c>
      <c r="F52" s="11"/>
      <c r="G52" s="33" t="s">
        <v>16</v>
      </c>
    </row>
    <row r="53" spans="1:10" s="1" customFormat="1" ht="33.75" x14ac:dyDescent="0.25">
      <c r="A53" s="45" t="s">
        <v>17</v>
      </c>
      <c r="B53" s="45"/>
      <c r="C53" s="45"/>
      <c r="D53" s="45"/>
      <c r="E53" s="45"/>
      <c r="F53" s="45"/>
      <c r="G53" s="45"/>
      <c r="H53" s="35"/>
      <c r="I53" s="35"/>
      <c r="J53" s="35"/>
    </row>
    <row r="54" spans="1:10" s="1" customFormat="1" ht="15.75" x14ac:dyDescent="0.25">
      <c r="A54" s="22" t="s">
        <v>3</v>
      </c>
      <c r="B54" s="34" t="s">
        <v>4</v>
      </c>
      <c r="C54" s="36" t="s">
        <v>32</v>
      </c>
      <c r="D54" s="37"/>
      <c r="E54" s="37"/>
      <c r="F54" s="37"/>
      <c r="G54" s="38"/>
    </row>
    <row r="55" spans="1:10" s="1" customFormat="1" ht="15.75" x14ac:dyDescent="0.25">
      <c r="A55" s="9">
        <v>31</v>
      </c>
      <c r="B55" s="11">
        <f>C55</f>
        <v>0</v>
      </c>
      <c r="C55" s="24"/>
      <c r="D55" s="3"/>
      <c r="E55" s="11" t="s">
        <v>0</v>
      </c>
      <c r="F55" s="11"/>
      <c r="G55" s="24"/>
    </row>
    <row r="56" spans="1:10" s="1" customFormat="1" ht="15.75" x14ac:dyDescent="0.25">
      <c r="A56" s="9">
        <v>32</v>
      </c>
      <c r="B56" s="11">
        <f t="shared" ref="B56" si="10">C56</f>
        <v>0</v>
      </c>
      <c r="C56" s="24"/>
      <c r="D56" s="3"/>
      <c r="E56" s="11" t="s">
        <v>0</v>
      </c>
      <c r="F56" s="11"/>
      <c r="G56" s="24"/>
    </row>
    <row r="57" spans="1:10" s="1" customFormat="1" ht="15.75" x14ac:dyDescent="0.25">
      <c r="A57" s="22" t="s">
        <v>3</v>
      </c>
      <c r="B57" s="34" t="s">
        <v>4</v>
      </c>
      <c r="C57" s="36" t="s">
        <v>33</v>
      </c>
      <c r="D57" s="37"/>
      <c r="E57" s="37"/>
      <c r="F57" s="37"/>
      <c r="G57" s="38"/>
    </row>
    <row r="58" spans="1:10" s="1" customFormat="1" ht="15.75" x14ac:dyDescent="0.25">
      <c r="A58" s="9">
        <v>33</v>
      </c>
      <c r="B58" s="11">
        <f>C58</f>
        <v>0</v>
      </c>
      <c r="C58" s="24"/>
      <c r="D58" s="3"/>
      <c r="E58" s="11" t="s">
        <v>0</v>
      </c>
      <c r="F58" s="11"/>
      <c r="G58" s="24"/>
    </row>
    <row r="59" spans="1:10" s="1" customFormat="1" ht="15.75" x14ac:dyDescent="0.25">
      <c r="A59" s="9">
        <v>34</v>
      </c>
      <c r="B59" s="11">
        <f t="shared" ref="B59" si="11">C59</f>
        <v>0</v>
      </c>
      <c r="C59" s="24"/>
      <c r="D59" s="3"/>
      <c r="E59" s="11" t="s">
        <v>0</v>
      </c>
      <c r="F59" s="11"/>
      <c r="G59" s="24"/>
    </row>
    <row r="60" spans="1:10" ht="28.5" x14ac:dyDescent="0.45">
      <c r="A60" s="46" t="s">
        <v>18</v>
      </c>
      <c r="B60" s="46"/>
      <c r="C60" s="46"/>
      <c r="D60" s="46"/>
      <c r="E60" s="46"/>
      <c r="F60" s="46"/>
      <c r="G60" s="47"/>
    </row>
    <row r="61" spans="1:10" s="1" customFormat="1" ht="15.75" x14ac:dyDescent="0.25">
      <c r="A61" s="31" t="s">
        <v>3</v>
      </c>
      <c r="B61" s="30" t="s">
        <v>4</v>
      </c>
      <c r="C61" s="36" t="s">
        <v>35</v>
      </c>
      <c r="D61" s="37"/>
      <c r="E61" s="37"/>
      <c r="F61" s="37"/>
      <c r="G61" s="38"/>
    </row>
    <row r="62" spans="1:10" ht="15.75" x14ac:dyDescent="0.25">
      <c r="A62" s="9">
        <v>35</v>
      </c>
      <c r="B62" s="11"/>
      <c r="C62" s="23"/>
      <c r="D62" s="3"/>
      <c r="E62" s="11" t="s">
        <v>0</v>
      </c>
      <c r="F62" s="11"/>
      <c r="G62" s="23"/>
    </row>
    <row r="63" spans="1:10" ht="15.75" x14ac:dyDescent="0.25">
      <c r="A63" s="9">
        <v>36</v>
      </c>
      <c r="B63" s="11"/>
      <c r="C63" s="32"/>
      <c r="D63" s="3"/>
      <c r="E63" s="11" t="s">
        <v>0</v>
      </c>
      <c r="F63" s="11"/>
      <c r="G63" s="32"/>
    </row>
    <row r="64" spans="1:10" ht="15.75" x14ac:dyDescent="0.25">
      <c r="A64" s="31" t="s">
        <v>3</v>
      </c>
      <c r="B64" s="30" t="s">
        <v>4</v>
      </c>
      <c r="C64" s="36" t="s">
        <v>34</v>
      </c>
      <c r="D64" s="37"/>
      <c r="E64" s="37"/>
      <c r="F64" s="37"/>
      <c r="G64" s="38"/>
    </row>
    <row r="65" spans="1:7" ht="15.75" x14ac:dyDescent="0.25">
      <c r="A65" s="9">
        <v>37</v>
      </c>
      <c r="B65" s="11"/>
      <c r="C65" s="23"/>
      <c r="D65" s="3"/>
      <c r="E65" s="11" t="s">
        <v>0</v>
      </c>
      <c r="F65" s="11"/>
      <c r="G65" s="23"/>
    </row>
    <row r="66" spans="1:7" ht="15.75" x14ac:dyDescent="0.25">
      <c r="A66" s="9">
        <v>38</v>
      </c>
      <c r="B66" s="11"/>
      <c r="C66" s="32"/>
      <c r="D66" s="3"/>
      <c r="E66" s="11" t="s">
        <v>0</v>
      </c>
      <c r="F66" s="11"/>
      <c r="G66" s="32"/>
    </row>
  </sheetData>
  <sortState ref="J4:J11">
    <sortCondition ref="J4"/>
  </sortState>
  <mergeCells count="21">
    <mergeCell ref="A9:G9"/>
    <mergeCell ref="C49:G49"/>
    <mergeCell ref="C37:G37"/>
    <mergeCell ref="C41:G41"/>
    <mergeCell ref="C45:G45"/>
    <mergeCell ref="C64:G64"/>
    <mergeCell ref="A1:G2"/>
    <mergeCell ref="A3:G3"/>
    <mergeCell ref="A4:G4"/>
    <mergeCell ref="C10:G10"/>
    <mergeCell ref="C14:G14"/>
    <mergeCell ref="C18:G18"/>
    <mergeCell ref="C22:G22"/>
    <mergeCell ref="A31:G31"/>
    <mergeCell ref="C26:G26"/>
    <mergeCell ref="C33:G33"/>
    <mergeCell ref="C54:G54"/>
    <mergeCell ref="C57:G57"/>
    <mergeCell ref="A53:G53"/>
    <mergeCell ref="A60:G60"/>
    <mergeCell ref="C61:G61"/>
  </mergeCells>
  <printOptions horizontalCentered="1" verticalCentered="1"/>
  <pageMargins left="0.35433070866141736" right="0.47244094488188981" top="0.31496062992125984" bottom="0.51181102362204722" header="0.31496062992125984" footer="0.31496062992125984"/>
  <pageSetup paperSize="9" scale="83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zoomScale="60" zoomScaleNormal="60" workbookViewId="0">
      <selection activeCell="F15" sqref="F15"/>
    </sheetView>
  </sheetViews>
  <sheetFormatPr defaultRowHeight="15" x14ac:dyDescent="0.25"/>
  <cols>
    <col min="1" max="1" width="9.140625" style="1" hidden="1" customWidth="1"/>
    <col min="2" max="2" width="35.7109375" customWidth="1"/>
    <col min="7" max="7" width="9.140625" customWidth="1"/>
    <col min="8" max="8" width="0.140625" customWidth="1"/>
    <col min="9" max="9" width="18.85546875" customWidth="1"/>
    <col min="10" max="10" width="19.7109375" customWidth="1"/>
  </cols>
  <sheetData>
    <row r="1" spans="2:11" s="1" customFormat="1" ht="28.5" x14ac:dyDescent="0.45">
      <c r="B1" s="50" t="s">
        <v>37</v>
      </c>
      <c r="C1" s="50"/>
      <c r="D1" s="50"/>
      <c r="E1" s="50"/>
      <c r="F1" s="50"/>
      <c r="G1" s="50"/>
      <c r="H1" s="50"/>
      <c r="I1" s="50"/>
      <c r="J1" s="50"/>
      <c r="K1" s="50"/>
    </row>
    <row r="2" spans="2:11" s="1" customFormat="1" x14ac:dyDescent="0.25">
      <c r="B2" s="25" t="s">
        <v>11</v>
      </c>
      <c r="C2" s="26" t="s">
        <v>3</v>
      </c>
      <c r="D2" s="26" t="s">
        <v>5</v>
      </c>
      <c r="E2" s="26" t="s">
        <v>6</v>
      </c>
      <c r="F2" s="26" t="s">
        <v>7</v>
      </c>
      <c r="G2" s="27" t="s">
        <v>8</v>
      </c>
      <c r="H2" s="27" t="s">
        <v>9</v>
      </c>
      <c r="I2" s="26" t="s">
        <v>9</v>
      </c>
      <c r="J2" s="26" t="s">
        <v>12</v>
      </c>
      <c r="K2" s="27" t="s">
        <v>10</v>
      </c>
    </row>
    <row r="3" spans="2:11" ht="18.75" x14ac:dyDescent="0.25">
      <c r="B3" s="29" t="s">
        <v>36</v>
      </c>
      <c r="C3" s="28">
        <f>SUM(D3+E3+F3)</f>
        <v>2</v>
      </c>
      <c r="D3" s="28">
        <v>2</v>
      </c>
      <c r="E3" s="28">
        <v>0</v>
      </c>
      <c r="F3" s="28">
        <v>0</v>
      </c>
      <c r="G3" s="28">
        <f>SUM((D3*3)+E3)</f>
        <v>6</v>
      </c>
      <c r="H3" s="28">
        <f>SUM((F3*3)+(E3*2))</f>
        <v>0</v>
      </c>
      <c r="I3" s="28">
        <v>2665</v>
      </c>
      <c r="J3" s="28">
        <v>2175</v>
      </c>
      <c r="K3" s="28">
        <f>SUM(I3-J3)</f>
        <v>490</v>
      </c>
    </row>
    <row r="4" spans="2:11" ht="18.75" x14ac:dyDescent="0.25">
      <c r="B4" s="29" t="s">
        <v>20</v>
      </c>
      <c r="C4" s="28">
        <f>SUM(D4+E4+F4)</f>
        <v>2</v>
      </c>
      <c r="D4" s="28">
        <v>2</v>
      </c>
      <c r="E4" s="28">
        <v>0</v>
      </c>
      <c r="F4" s="28">
        <v>0</v>
      </c>
      <c r="G4" s="28">
        <f>SUM((D4*3)+E4)</f>
        <v>6</v>
      </c>
      <c r="H4" s="28">
        <f>SUM((F4*3)+(E4*2))</f>
        <v>0</v>
      </c>
      <c r="I4" s="28">
        <v>2175</v>
      </c>
      <c r="J4" s="28">
        <v>2045</v>
      </c>
      <c r="K4" s="28">
        <f>SUM(I4-J4)</f>
        <v>130</v>
      </c>
    </row>
    <row r="5" spans="2:11" ht="18.75" x14ac:dyDescent="0.25">
      <c r="B5" s="29" t="s">
        <v>16</v>
      </c>
      <c r="C5" s="28">
        <f>SUM(D5+E5+F5)</f>
        <v>2</v>
      </c>
      <c r="D5" s="28">
        <v>1</v>
      </c>
      <c r="E5" s="28">
        <v>0</v>
      </c>
      <c r="F5" s="28">
        <v>1</v>
      </c>
      <c r="G5" s="28">
        <f>SUM((D5*3)+E5)</f>
        <v>3</v>
      </c>
      <c r="H5" s="28">
        <f>SUM((F5*3)+(E5*2))</f>
        <v>3</v>
      </c>
      <c r="I5" s="28">
        <v>2290</v>
      </c>
      <c r="J5" s="28">
        <v>2405</v>
      </c>
      <c r="K5" s="28">
        <f>SUM(I5-J5)</f>
        <v>-115</v>
      </c>
    </row>
    <row r="6" spans="2:11" ht="18.75" x14ac:dyDescent="0.25">
      <c r="B6" s="29" t="s">
        <v>15</v>
      </c>
      <c r="C6" s="28">
        <f>SUM(D6+E6+F6)</f>
        <v>2</v>
      </c>
      <c r="D6" s="28">
        <v>1</v>
      </c>
      <c r="E6" s="28">
        <v>0</v>
      </c>
      <c r="F6" s="28">
        <v>1</v>
      </c>
      <c r="G6" s="28">
        <f>SUM((D6*3)+E6)</f>
        <v>3</v>
      </c>
      <c r="H6" s="28">
        <f>SUM((F6*3)+(E6*2))</f>
        <v>3</v>
      </c>
      <c r="I6" s="28">
        <v>2245</v>
      </c>
      <c r="J6" s="28">
        <v>2390</v>
      </c>
      <c r="K6" s="28">
        <f>SUM(I6-J6)</f>
        <v>-145</v>
      </c>
    </row>
    <row r="7" spans="2:11" ht="18.75" x14ac:dyDescent="0.25">
      <c r="B7" s="29" t="s">
        <v>14</v>
      </c>
      <c r="C7" s="28">
        <f>SUM(D7+E7+F7)</f>
        <v>2</v>
      </c>
      <c r="D7" s="28">
        <v>0</v>
      </c>
      <c r="E7" s="28">
        <v>0</v>
      </c>
      <c r="F7" s="28">
        <v>2</v>
      </c>
      <c r="G7" s="28">
        <f>SUM((D7*3)+E7)</f>
        <v>0</v>
      </c>
      <c r="H7" s="28">
        <f>SUM((F7*3)+(E7*2))</f>
        <v>6</v>
      </c>
      <c r="I7" s="28">
        <v>2205</v>
      </c>
      <c r="J7" s="28">
        <v>2260</v>
      </c>
      <c r="K7" s="28">
        <f>SUM(I7-J7)</f>
        <v>-55</v>
      </c>
    </row>
    <row r="8" spans="2:11" ht="18.75" x14ac:dyDescent="0.25">
      <c r="B8" s="29" t="s">
        <v>13</v>
      </c>
      <c r="C8" s="28">
        <f>SUM(D8+E8+F8)</f>
        <v>2</v>
      </c>
      <c r="D8" s="28">
        <v>0</v>
      </c>
      <c r="E8" s="28">
        <v>0</v>
      </c>
      <c r="F8" s="28">
        <v>2</v>
      </c>
      <c r="G8" s="28">
        <f>SUM((D8*3)+E8)</f>
        <v>0</v>
      </c>
      <c r="H8" s="28">
        <f>SUM((F8*3)+(E8*2))</f>
        <v>6</v>
      </c>
      <c r="I8" s="28">
        <v>2175</v>
      </c>
      <c r="J8" s="28">
        <v>2480</v>
      </c>
      <c r="K8" s="28">
        <f>SUM(I8-J8)</f>
        <v>-305</v>
      </c>
    </row>
  </sheetData>
  <sortState ref="B3:K8">
    <sortCondition descending="1" ref="G3:G8"/>
    <sortCondition descending="1" ref="K3:K8"/>
  </sortState>
  <mergeCells count="1">
    <mergeCell ref="B1:K1"/>
  </mergeCells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TABELA BOCHA 48</vt:lpstr>
      <vt:lpstr>CLASSIFICAÇÃO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2019-05-07T10:52:36Z</cp:lastPrinted>
  <dcterms:created xsi:type="dcterms:W3CDTF">2014-03-17T11:42:50Z</dcterms:created>
  <dcterms:modified xsi:type="dcterms:W3CDTF">2020-03-03T13:54:51Z</dcterms:modified>
</cp:coreProperties>
</file>