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ENGENHARIA_ELETRICA\1 - Projetos\Saudades\2020.04 - Ginásio\"/>
    </mc:Choice>
  </mc:AlternateContent>
  <bookViews>
    <workbookView xWindow="120" yWindow="45" windowWidth="20730" windowHeight="9975"/>
  </bookViews>
  <sheets>
    <sheet name="Plan2" sheetId="2" r:id="rId1"/>
    <sheet name="Plan1" sheetId="3" r:id="rId2"/>
  </sheets>
  <calcPr calcId="162913"/>
</workbook>
</file>

<file path=xl/calcChain.xml><?xml version="1.0" encoding="utf-8"?>
<calcChain xmlns="http://schemas.openxmlformats.org/spreadsheetml/2006/main">
  <c r="H32" i="2" l="1"/>
  <c r="I32" i="2" s="1"/>
  <c r="H10" i="2" l="1"/>
  <c r="I10" i="2" s="1"/>
  <c r="H31" i="2"/>
  <c r="I31" i="2" s="1"/>
  <c r="H30" i="2"/>
  <c r="I30" i="2"/>
  <c r="H29" i="2"/>
  <c r="I29" i="2" s="1"/>
  <c r="I27" i="2"/>
  <c r="H28" i="2"/>
  <c r="I28" i="2" s="1"/>
  <c r="H23" i="2"/>
  <c r="I23" i="2" s="1"/>
  <c r="H21" i="2"/>
  <c r="I21" i="2" s="1"/>
  <c r="H22" i="2"/>
  <c r="I22" i="2" s="1"/>
  <c r="H24" i="2"/>
  <c r="I24" i="2" s="1"/>
  <c r="H9" i="2" l="1"/>
  <c r="I9" i="2" s="1"/>
  <c r="H11" i="2" l="1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5" i="2"/>
  <c r="I25" i="2" s="1"/>
  <c r="H26" i="2"/>
  <c r="I26" i="2" s="1"/>
  <c r="H8" i="2"/>
  <c r="I8" i="2" s="1"/>
  <c r="I33" i="2" l="1"/>
</calcChain>
</file>

<file path=xl/sharedStrings.xml><?xml version="1.0" encoding="utf-8"?>
<sst xmlns="http://schemas.openxmlformats.org/spreadsheetml/2006/main" count="118" uniqueCount="72">
  <si>
    <t>Unid.</t>
  </si>
  <si>
    <t>m</t>
  </si>
  <si>
    <t>Glauber Sartori Gandolfi</t>
  </si>
  <si>
    <t>CREA/SC 103070-7</t>
  </si>
  <si>
    <t>FONTE</t>
  </si>
  <si>
    <t>CÓDIGO</t>
  </si>
  <si>
    <t>ITEM</t>
  </si>
  <si>
    <t>MATERIAL</t>
  </si>
  <si>
    <t>QUANT.</t>
  </si>
  <si>
    <t>TOTAL</t>
  </si>
  <si>
    <t>Valor Unit.</t>
  </si>
  <si>
    <t>Un</t>
  </si>
  <si>
    <t>Valor Total</t>
  </si>
  <si>
    <t>PLANILHA ORÇAMETÁRIA</t>
  </si>
  <si>
    <t>BDI</t>
  </si>
  <si>
    <t>1.1</t>
  </si>
  <si>
    <t>1.6</t>
  </si>
  <si>
    <t>1.8</t>
  </si>
  <si>
    <t>1.11</t>
  </si>
  <si>
    <t>1.12</t>
  </si>
  <si>
    <t>INSTALAÇÕES ELÉTRICAS</t>
  </si>
  <si>
    <t>1.2</t>
  </si>
  <si>
    <t>1.3</t>
  </si>
  <si>
    <t>1.4</t>
  </si>
  <si>
    <t>1.7</t>
  </si>
  <si>
    <t>1.10</t>
  </si>
  <si>
    <t>Dispositivo de proteção contra surto 275V/40kA</t>
  </si>
  <si>
    <t>1.15</t>
  </si>
  <si>
    <t>1.16</t>
  </si>
  <si>
    <t>Cabo de cobre isolamento anti-chama 0,6/1kV 2,5mm2, flexivel</t>
  </si>
  <si>
    <t>1.5</t>
  </si>
  <si>
    <t>1.13</t>
  </si>
  <si>
    <t>1.14</t>
  </si>
  <si>
    <t>Cabo de cobre isolamento anti-chama 0,6/1kV 6,0mm2, flexivel</t>
  </si>
  <si>
    <t>1.18</t>
  </si>
  <si>
    <t>1.20</t>
  </si>
  <si>
    <t>1.21</t>
  </si>
  <si>
    <t>1.22</t>
  </si>
  <si>
    <t>1.23</t>
  </si>
  <si>
    <t>1.24</t>
  </si>
  <si>
    <t>1.17</t>
  </si>
  <si>
    <t>Disjuntor trifásico 50A</t>
  </si>
  <si>
    <t>DR, 4 polos, 63A, 30mA</t>
  </si>
  <si>
    <t>Cotação</t>
  </si>
  <si>
    <t>Cabo de cobre isolamento anti-chama 0,6/1kV 10,0mm2, flexivel</t>
  </si>
  <si>
    <t>Disjuntor monofásico 32A</t>
  </si>
  <si>
    <t>1.9</t>
  </si>
  <si>
    <t>1.19</t>
  </si>
  <si>
    <t>Interruptor simples 1 tecla</t>
  </si>
  <si>
    <t>Disjuntor monofásico 16A</t>
  </si>
  <si>
    <t>Tomada de embutir, 20A, completa</t>
  </si>
  <si>
    <t>Luminária tipo calha 2x40W</t>
  </si>
  <si>
    <t>Lâmpada LED tubular 20W</t>
  </si>
  <si>
    <t>Obs.: Os itens anotados como cotação não se encontram na tabela SINAPI, sendo necessário 3 orçamentos dos mesmos para fins licitatórios.</t>
  </si>
  <si>
    <t xml:space="preserve">Eletroduto PVC rígido 20mm </t>
  </si>
  <si>
    <t>SINAPI 01/2020</t>
  </si>
  <si>
    <t xml:space="preserve">Eletroduto PVC rígido 25mm </t>
  </si>
  <si>
    <t>Luminária plafon de plástico com lâmpada</t>
  </si>
  <si>
    <t>Interruptor simples 2 teclas</t>
  </si>
  <si>
    <t>Luminária tipo calha 1x40W</t>
  </si>
  <si>
    <t>Entrada de energia trifásica 50A (kit postinho)</t>
  </si>
  <si>
    <t>Quadro de distribuição para 24 disjuntores com barramentos</t>
  </si>
  <si>
    <t>Lâmpada LED tradicional 6W</t>
  </si>
  <si>
    <t>Cabo de cobre multiplex 4x10mm</t>
  </si>
  <si>
    <t>Armação secundária com 1 estribo e 1 isolador</t>
  </si>
  <si>
    <t>Caixa de inspeção de aterramento</t>
  </si>
  <si>
    <t>Haste de aterramento 5/8"x2,4m com conector</t>
  </si>
  <si>
    <t>Prefeitura Municipal de Saudades SC</t>
  </si>
  <si>
    <t>Roldana plástica com prego</t>
  </si>
  <si>
    <t>1.25</t>
  </si>
  <si>
    <t>Projeto Elétrico da Ampliação do Ginásio do Distrito de Juvêncio</t>
  </si>
  <si>
    <t>BDI 21,00%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</si>
</sst>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44" fontId="0" fillId="0" borderId="0" xfId="0" applyNumberFormat="1" applyBorder="1"/>
    <xf numFmtId="4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3" fillId="2" borderId="0" xfId="1" applyFont="1" applyAlignment="1">
      <alignment horizontal="center" vertical="top" wrapText="1"/>
    </xf>
    <xf numFmtId="0" fontId="4" fillId="3" borderId="1" xfId="2" applyFont="1" applyBorder="1"/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3" borderId="2" xfId="2" applyFont="1" applyBorder="1" applyAlignment="1">
      <alignment horizontal="center"/>
    </xf>
    <xf numFmtId="44" fontId="4" fillId="3" borderId="2" xfId="2" applyNumberFormat="1" applyFont="1" applyBorder="1"/>
    <xf numFmtId="0" fontId="3" fillId="2" borderId="0" xfId="1" applyFont="1" applyAlignment="1">
      <alignment horizontal="center" vertical="top" wrapText="1"/>
    </xf>
    <xf numFmtId="44" fontId="0" fillId="0" borderId="1" xfId="3" applyFont="1" applyBorder="1" applyAlignment="1">
      <alignment vertical="center"/>
    </xf>
    <xf numFmtId="0" fontId="0" fillId="0" borderId="0" xfId="0" applyBorder="1" applyAlignment="1">
      <alignment wrapText="1"/>
    </xf>
    <xf numFmtId="44" fontId="0" fillId="0" borderId="0" xfId="0" applyNumberForma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0" fontId="6" fillId="4" borderId="1" xfId="2" applyFont="1" applyFill="1" applyBorder="1"/>
    <xf numFmtId="0" fontId="4" fillId="4" borderId="1" xfId="2" applyFont="1" applyFill="1" applyBorder="1" applyAlignment="1">
      <alignment horizontal="center"/>
    </xf>
    <xf numFmtId="0" fontId="4" fillId="4" borderId="1" xfId="2" applyFont="1" applyFill="1" applyBorder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44" fontId="0" fillId="0" borderId="2" xfId="0" applyNumberFormat="1" applyBorder="1" applyAlignment="1">
      <alignment vertical="center"/>
    </xf>
    <xf numFmtId="0" fontId="4" fillId="3" borderId="1" xfId="2" applyFont="1" applyBorder="1" applyAlignment="1">
      <alignment wrapText="1"/>
    </xf>
    <xf numFmtId="44" fontId="4" fillId="4" borderId="1" xfId="2" applyNumberFormat="1" applyFont="1" applyFill="1" applyBorder="1"/>
    <xf numFmtId="10" fontId="0" fillId="0" borderId="0" xfId="4" applyNumberFormat="1" applyFont="1"/>
    <xf numFmtId="0" fontId="0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44" fontId="0" fillId="0" borderId="2" xfId="3" applyFont="1" applyBorder="1" applyAlignment="1">
      <alignment vertical="center"/>
    </xf>
    <xf numFmtId="0" fontId="3" fillId="2" borderId="0" xfId="1" applyFont="1" applyAlignment="1">
      <alignment horizontal="center" vertical="top" wrapText="1"/>
    </xf>
    <xf numFmtId="0" fontId="3" fillId="2" borderId="0" xfId="1" applyFont="1" applyAlignment="1">
      <alignment horizontal="center"/>
    </xf>
  </cellXfs>
  <cellStyles count="5">
    <cellStyle name="40% - Ênfase3" xfId="1" builtinId="39"/>
    <cellStyle name="60% - Ênfase3" xfId="2" builtinId="40"/>
    <cellStyle name="Moeda" xfId="3" builtinId="4"/>
    <cellStyle name="Normal" xfId="0" builtinId="0"/>
    <cellStyle name="Porcentagem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activeCell="K4" sqref="K4"/>
    </sheetView>
  </sheetViews>
  <sheetFormatPr defaultRowHeight="15" x14ac:dyDescent="0.25"/>
  <cols>
    <col min="1" max="1" width="14.85546875" customWidth="1"/>
    <col min="2" max="2" width="9.85546875" customWidth="1"/>
    <col min="3" max="3" width="5.42578125" bestFit="1" customWidth="1"/>
    <col min="4" max="4" width="56.5703125" customWidth="1"/>
    <col min="5" max="5" width="5.85546875" bestFit="1" customWidth="1"/>
    <col min="6" max="6" width="8.140625" bestFit="1" customWidth="1"/>
    <col min="7" max="7" width="11.85546875" customWidth="1"/>
    <col min="8" max="8" width="11.140625" customWidth="1"/>
    <col min="9" max="9" width="13.42578125" customWidth="1"/>
    <col min="11" max="11" width="8.7109375" customWidth="1"/>
  </cols>
  <sheetData>
    <row r="1" spans="1:13" ht="15.75" customHeight="1" x14ac:dyDescent="0.25">
      <c r="A1" s="33" t="s">
        <v>67</v>
      </c>
      <c r="B1" s="33"/>
      <c r="C1" s="33"/>
      <c r="D1" s="33"/>
      <c r="E1" s="33"/>
      <c r="F1" s="33"/>
      <c r="G1" s="33"/>
      <c r="H1" s="33"/>
      <c r="I1" s="33"/>
    </row>
    <row r="2" spans="1:13" ht="15.75" customHeight="1" x14ac:dyDescent="0.25">
      <c r="A2" s="33" t="s">
        <v>70</v>
      </c>
      <c r="B2" s="33"/>
      <c r="C2" s="33"/>
      <c r="D2" s="33"/>
      <c r="E2" s="33"/>
      <c r="F2" s="33"/>
      <c r="G2" s="33"/>
      <c r="H2" s="33"/>
      <c r="I2" s="33"/>
    </row>
    <row r="3" spans="1:13" ht="15.75" customHeight="1" x14ac:dyDescent="0.25">
      <c r="A3" s="6"/>
      <c r="B3" s="6"/>
      <c r="C3" s="6"/>
      <c r="D3" s="6"/>
      <c r="E3" s="6"/>
      <c r="F3" s="6"/>
      <c r="G3" s="6"/>
      <c r="H3" s="15"/>
      <c r="I3" s="6"/>
      <c r="J3" t="s">
        <v>14</v>
      </c>
      <c r="K3" s="29">
        <v>0.21</v>
      </c>
    </row>
    <row r="4" spans="1:13" ht="15.75" customHeight="1" x14ac:dyDescent="0.25">
      <c r="A4" s="34" t="s">
        <v>13</v>
      </c>
      <c r="B4" s="34"/>
      <c r="C4" s="34"/>
      <c r="D4" s="34"/>
      <c r="E4" s="34"/>
      <c r="F4" s="34"/>
      <c r="G4" s="34"/>
      <c r="H4" s="34"/>
      <c r="I4" s="34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</row>
    <row r="6" spans="1:13" x14ac:dyDescent="0.25">
      <c r="A6" s="7" t="s">
        <v>4</v>
      </c>
      <c r="B6" s="7" t="s">
        <v>5</v>
      </c>
      <c r="C6" s="7" t="s">
        <v>6</v>
      </c>
      <c r="D6" s="7" t="s">
        <v>7</v>
      </c>
      <c r="E6" s="7" t="s">
        <v>0</v>
      </c>
      <c r="F6" s="7" t="s">
        <v>8</v>
      </c>
      <c r="G6" s="7" t="s">
        <v>10</v>
      </c>
      <c r="H6" s="7" t="s">
        <v>71</v>
      </c>
      <c r="I6" s="7" t="s">
        <v>12</v>
      </c>
    </row>
    <row r="7" spans="1:13" x14ac:dyDescent="0.25">
      <c r="A7" s="21"/>
      <c r="B7" s="21"/>
      <c r="C7" s="22">
        <v>1</v>
      </c>
      <c r="D7" s="23" t="s">
        <v>20</v>
      </c>
      <c r="E7" s="21"/>
      <c r="F7" s="21"/>
      <c r="G7" s="21"/>
      <c r="H7" s="21"/>
      <c r="I7" s="28"/>
    </row>
    <row r="8" spans="1:13" x14ac:dyDescent="0.25">
      <c r="A8" s="10" t="s">
        <v>55</v>
      </c>
      <c r="B8" s="8">
        <v>12039</v>
      </c>
      <c r="C8" s="8" t="s">
        <v>15</v>
      </c>
      <c r="D8" s="12" t="s">
        <v>61</v>
      </c>
      <c r="E8" s="8" t="s">
        <v>11</v>
      </c>
      <c r="F8" s="8">
        <v>1</v>
      </c>
      <c r="G8" s="9">
        <v>301.64</v>
      </c>
      <c r="H8" s="16">
        <f t="shared" ref="H8:H10" si="0">G8*$K$3</f>
        <v>63.344399999999993</v>
      </c>
      <c r="I8" s="9">
        <f t="shared" ref="I8:I32" si="1">F8*(G8+H8)</f>
        <v>364.98439999999999</v>
      </c>
    </row>
    <row r="9" spans="1:13" x14ac:dyDescent="0.25">
      <c r="A9" s="10" t="s">
        <v>55</v>
      </c>
      <c r="B9" s="8">
        <v>2674</v>
      </c>
      <c r="C9" s="8" t="s">
        <v>21</v>
      </c>
      <c r="D9" s="19" t="s">
        <v>54</v>
      </c>
      <c r="E9" s="8" t="s">
        <v>1</v>
      </c>
      <c r="F9" s="8">
        <v>50</v>
      </c>
      <c r="G9" s="9">
        <v>2.5499999999999998</v>
      </c>
      <c r="H9" s="16">
        <f t="shared" si="0"/>
        <v>0.53549999999999998</v>
      </c>
      <c r="I9" s="9">
        <f t="shared" si="1"/>
        <v>154.27499999999998</v>
      </c>
    </row>
    <row r="10" spans="1:13" x14ac:dyDescent="0.25">
      <c r="A10" s="10" t="s">
        <v>55</v>
      </c>
      <c r="B10" s="8">
        <v>2685</v>
      </c>
      <c r="C10" s="8" t="s">
        <v>22</v>
      </c>
      <c r="D10" s="19" t="s">
        <v>56</v>
      </c>
      <c r="E10" s="8" t="s">
        <v>1</v>
      </c>
      <c r="F10" s="8">
        <v>6</v>
      </c>
      <c r="G10" s="9">
        <v>3.99</v>
      </c>
      <c r="H10" s="16">
        <f t="shared" si="0"/>
        <v>0.83789999999999998</v>
      </c>
      <c r="I10" s="9">
        <f t="shared" si="1"/>
        <v>28.967400000000005</v>
      </c>
    </row>
    <row r="11" spans="1:13" ht="16.5" customHeight="1" x14ac:dyDescent="0.25">
      <c r="A11" s="10" t="s">
        <v>55</v>
      </c>
      <c r="B11" s="8">
        <v>994</v>
      </c>
      <c r="C11" s="8" t="s">
        <v>23</v>
      </c>
      <c r="D11" s="19" t="s">
        <v>33</v>
      </c>
      <c r="E11" s="8" t="s">
        <v>1</v>
      </c>
      <c r="F11" s="8">
        <v>500</v>
      </c>
      <c r="G11" s="9">
        <v>3.68</v>
      </c>
      <c r="H11" s="16">
        <f t="shared" ref="H11:H32" si="2">G11*$K$3</f>
        <v>0.77280000000000004</v>
      </c>
      <c r="I11" s="9">
        <f t="shared" si="1"/>
        <v>2226.4</v>
      </c>
    </row>
    <row r="12" spans="1:13" ht="16.5" customHeight="1" x14ac:dyDescent="0.25">
      <c r="A12" s="10" t="s">
        <v>55</v>
      </c>
      <c r="B12" s="8">
        <v>1022</v>
      </c>
      <c r="C12" s="8" t="s">
        <v>30</v>
      </c>
      <c r="D12" s="19" t="s">
        <v>29</v>
      </c>
      <c r="E12" s="8" t="s">
        <v>1</v>
      </c>
      <c r="F12" s="8">
        <v>300</v>
      </c>
      <c r="G12" s="9">
        <v>1.88</v>
      </c>
      <c r="H12" s="16">
        <f t="shared" si="2"/>
        <v>0.39479999999999998</v>
      </c>
      <c r="I12" s="9">
        <f t="shared" si="1"/>
        <v>682.43999999999994</v>
      </c>
    </row>
    <row r="13" spans="1:13" ht="30" x14ac:dyDescent="0.25">
      <c r="A13" s="10" t="s">
        <v>55</v>
      </c>
      <c r="B13" s="8">
        <v>1020</v>
      </c>
      <c r="C13" s="8" t="s">
        <v>16</v>
      </c>
      <c r="D13" s="19" t="s">
        <v>44</v>
      </c>
      <c r="E13" s="8" t="s">
        <v>1</v>
      </c>
      <c r="F13" s="8">
        <v>80</v>
      </c>
      <c r="G13" s="9">
        <v>5.9</v>
      </c>
      <c r="H13" s="16">
        <f t="shared" si="2"/>
        <v>1.2390000000000001</v>
      </c>
      <c r="I13" s="9">
        <f t="shared" si="1"/>
        <v>571.12</v>
      </c>
    </row>
    <row r="14" spans="1:13" ht="14.25" customHeight="1" x14ac:dyDescent="0.25">
      <c r="A14" s="10" t="s">
        <v>55</v>
      </c>
      <c r="B14" s="8">
        <v>34653</v>
      </c>
      <c r="C14" s="8" t="s">
        <v>24</v>
      </c>
      <c r="D14" s="11" t="s">
        <v>49</v>
      </c>
      <c r="E14" s="8" t="s">
        <v>11</v>
      </c>
      <c r="F14" s="8">
        <v>1</v>
      </c>
      <c r="G14" s="9">
        <v>8.49</v>
      </c>
      <c r="H14" s="16">
        <f t="shared" si="2"/>
        <v>1.7828999999999999</v>
      </c>
      <c r="I14" s="9">
        <f t="shared" si="1"/>
        <v>10.2729</v>
      </c>
      <c r="M14" s="17"/>
    </row>
    <row r="15" spans="1:13" x14ac:dyDescent="0.25">
      <c r="A15" s="10" t="s">
        <v>55</v>
      </c>
      <c r="B15" s="8">
        <v>34653</v>
      </c>
      <c r="C15" s="8" t="s">
        <v>17</v>
      </c>
      <c r="D15" s="11" t="s">
        <v>45</v>
      </c>
      <c r="E15" s="8" t="s">
        <v>11</v>
      </c>
      <c r="F15" s="8">
        <v>3</v>
      </c>
      <c r="G15" s="9">
        <v>8.49</v>
      </c>
      <c r="H15" s="16">
        <f t="shared" si="2"/>
        <v>1.7828999999999999</v>
      </c>
      <c r="I15" s="9">
        <f t="shared" si="1"/>
        <v>30.8187</v>
      </c>
    </row>
    <row r="16" spans="1:13" x14ac:dyDescent="0.25">
      <c r="A16" s="10" t="s">
        <v>55</v>
      </c>
      <c r="B16" s="8">
        <v>34709</v>
      </c>
      <c r="C16" s="8" t="s">
        <v>46</v>
      </c>
      <c r="D16" s="11" t="s">
        <v>41</v>
      </c>
      <c r="E16" s="8" t="s">
        <v>11</v>
      </c>
      <c r="F16" s="8">
        <v>1</v>
      </c>
      <c r="G16" s="9">
        <v>59.65</v>
      </c>
      <c r="H16" s="16">
        <f t="shared" si="2"/>
        <v>12.526499999999999</v>
      </c>
      <c r="I16" s="9">
        <f t="shared" si="1"/>
        <v>72.176500000000004</v>
      </c>
    </row>
    <row r="17" spans="1:9" x14ac:dyDescent="0.25">
      <c r="A17" s="10" t="s">
        <v>55</v>
      </c>
      <c r="B17" s="8">
        <v>39471</v>
      </c>
      <c r="C17" s="8" t="s">
        <v>25</v>
      </c>
      <c r="D17" s="11" t="s">
        <v>26</v>
      </c>
      <c r="E17" s="8" t="s">
        <v>11</v>
      </c>
      <c r="F17" s="8">
        <v>4</v>
      </c>
      <c r="G17" s="9">
        <v>97.77</v>
      </c>
      <c r="H17" s="16">
        <f t="shared" si="2"/>
        <v>20.531699999999997</v>
      </c>
      <c r="I17" s="9">
        <f t="shared" si="1"/>
        <v>473.20679999999999</v>
      </c>
    </row>
    <row r="18" spans="1:9" x14ac:dyDescent="0.25">
      <c r="A18" s="10" t="s">
        <v>55</v>
      </c>
      <c r="B18" s="8">
        <v>39457</v>
      </c>
      <c r="C18" s="8" t="s">
        <v>18</v>
      </c>
      <c r="D18" s="11" t="s">
        <v>42</v>
      </c>
      <c r="E18" s="8" t="s">
        <v>11</v>
      </c>
      <c r="F18" s="8">
        <v>1</v>
      </c>
      <c r="G18" s="9">
        <v>162.55000000000001</v>
      </c>
      <c r="H18" s="16">
        <f t="shared" si="2"/>
        <v>34.1355</v>
      </c>
      <c r="I18" s="9">
        <f t="shared" si="1"/>
        <v>196.68550000000002</v>
      </c>
    </row>
    <row r="19" spans="1:9" x14ac:dyDescent="0.25">
      <c r="A19" s="10" t="s">
        <v>55</v>
      </c>
      <c r="B19" s="8">
        <v>38075</v>
      </c>
      <c r="C19" s="8" t="s">
        <v>19</v>
      </c>
      <c r="D19" s="11" t="s">
        <v>50</v>
      </c>
      <c r="E19" s="8" t="s">
        <v>11</v>
      </c>
      <c r="F19" s="8">
        <v>15</v>
      </c>
      <c r="G19" s="9">
        <v>15.95</v>
      </c>
      <c r="H19" s="16">
        <f t="shared" si="2"/>
        <v>3.3494999999999999</v>
      </c>
      <c r="I19" s="9">
        <f t="shared" si="1"/>
        <v>289.49249999999995</v>
      </c>
    </row>
    <row r="20" spans="1:9" ht="15.75" customHeight="1" x14ac:dyDescent="0.25">
      <c r="A20" s="10" t="s">
        <v>55</v>
      </c>
      <c r="B20" s="8">
        <v>38062</v>
      </c>
      <c r="C20" s="8" t="s">
        <v>31</v>
      </c>
      <c r="D20" s="19" t="s">
        <v>48</v>
      </c>
      <c r="E20" s="8" t="s">
        <v>11</v>
      </c>
      <c r="F20" s="8">
        <v>5</v>
      </c>
      <c r="G20" s="9">
        <v>7.07</v>
      </c>
      <c r="H20" s="16">
        <f t="shared" si="2"/>
        <v>1.4846999999999999</v>
      </c>
      <c r="I20" s="9">
        <f t="shared" si="1"/>
        <v>42.773499999999999</v>
      </c>
    </row>
    <row r="21" spans="1:9" ht="15.75" customHeight="1" x14ac:dyDescent="0.25">
      <c r="A21" s="10" t="s">
        <v>55</v>
      </c>
      <c r="B21" s="8">
        <v>38068</v>
      </c>
      <c r="C21" s="8" t="s">
        <v>32</v>
      </c>
      <c r="D21" s="19" t="s">
        <v>58</v>
      </c>
      <c r="E21" s="8" t="s">
        <v>11</v>
      </c>
      <c r="F21" s="8">
        <v>3</v>
      </c>
      <c r="G21" s="9">
        <v>14.51</v>
      </c>
      <c r="H21" s="16">
        <f t="shared" si="2"/>
        <v>3.0470999999999999</v>
      </c>
      <c r="I21" s="9">
        <f t="shared" si="1"/>
        <v>52.671299999999995</v>
      </c>
    </row>
    <row r="22" spans="1:9" x14ac:dyDescent="0.25">
      <c r="A22" s="10" t="s">
        <v>55</v>
      </c>
      <c r="B22" s="8">
        <v>38773</v>
      </c>
      <c r="C22" s="8" t="s">
        <v>27</v>
      </c>
      <c r="D22" s="20" t="s">
        <v>57</v>
      </c>
      <c r="E22" s="1" t="s">
        <v>11</v>
      </c>
      <c r="F22" s="1">
        <v>2</v>
      </c>
      <c r="G22" s="9">
        <v>3.17</v>
      </c>
      <c r="H22" s="16">
        <f t="shared" si="2"/>
        <v>0.66569999999999996</v>
      </c>
      <c r="I22" s="9">
        <f t="shared" si="1"/>
        <v>7.6714000000000002</v>
      </c>
    </row>
    <row r="23" spans="1:9" x14ac:dyDescent="0.25">
      <c r="A23" s="10" t="s">
        <v>55</v>
      </c>
      <c r="B23" s="8">
        <v>38193</v>
      </c>
      <c r="C23" s="8" t="s">
        <v>28</v>
      </c>
      <c r="D23" s="20" t="s">
        <v>62</v>
      </c>
      <c r="E23" s="1" t="s">
        <v>11</v>
      </c>
      <c r="F23" s="1">
        <v>2</v>
      </c>
      <c r="G23" s="9">
        <v>21.47</v>
      </c>
      <c r="H23" s="16">
        <f t="shared" si="2"/>
        <v>4.5086999999999993</v>
      </c>
      <c r="I23" s="9">
        <f t="shared" si="1"/>
        <v>51.957399999999993</v>
      </c>
    </row>
    <row r="24" spans="1:9" x14ac:dyDescent="0.25">
      <c r="A24" s="10" t="s">
        <v>55</v>
      </c>
      <c r="B24" s="8">
        <v>38889</v>
      </c>
      <c r="C24" s="8" t="s">
        <v>40</v>
      </c>
      <c r="D24" s="20" t="s">
        <v>59</v>
      </c>
      <c r="E24" s="1" t="s">
        <v>11</v>
      </c>
      <c r="F24" s="1">
        <v>29</v>
      </c>
      <c r="G24" s="9">
        <v>24.22</v>
      </c>
      <c r="H24" s="16">
        <f t="shared" si="2"/>
        <v>5.0861999999999998</v>
      </c>
      <c r="I24" s="9">
        <f t="shared" si="1"/>
        <v>849.87979999999993</v>
      </c>
    </row>
    <row r="25" spans="1:9" x14ac:dyDescent="0.25">
      <c r="A25" s="10" t="s">
        <v>55</v>
      </c>
      <c r="B25" s="8">
        <v>38784</v>
      </c>
      <c r="C25" s="8" t="s">
        <v>34</v>
      </c>
      <c r="D25" s="20" t="s">
        <v>51</v>
      </c>
      <c r="E25" s="1" t="s">
        <v>11</v>
      </c>
      <c r="F25" s="1">
        <v>2</v>
      </c>
      <c r="G25" s="9">
        <v>32.409999999999997</v>
      </c>
      <c r="H25" s="16">
        <f t="shared" si="2"/>
        <v>6.8060999999999989</v>
      </c>
      <c r="I25" s="9">
        <f t="shared" si="1"/>
        <v>78.432199999999995</v>
      </c>
    </row>
    <row r="26" spans="1:9" x14ac:dyDescent="0.25">
      <c r="A26" s="10" t="s">
        <v>55</v>
      </c>
      <c r="B26" s="8">
        <v>39387</v>
      </c>
      <c r="C26" s="8" t="s">
        <v>47</v>
      </c>
      <c r="D26" s="20" t="s">
        <v>52</v>
      </c>
      <c r="E26" s="1" t="s">
        <v>11</v>
      </c>
      <c r="F26" s="1">
        <v>33</v>
      </c>
      <c r="G26" s="9">
        <v>51.48</v>
      </c>
      <c r="H26" s="16">
        <f t="shared" si="2"/>
        <v>10.810799999999999</v>
      </c>
      <c r="I26" s="9">
        <f t="shared" si="1"/>
        <v>2055.5963999999999</v>
      </c>
    </row>
    <row r="27" spans="1:9" x14ac:dyDescent="0.25">
      <c r="A27" s="10" t="s">
        <v>43</v>
      </c>
      <c r="B27" s="8"/>
      <c r="C27" s="8" t="s">
        <v>35</v>
      </c>
      <c r="D27" s="20" t="s">
        <v>60</v>
      </c>
      <c r="E27" s="25" t="s">
        <v>11</v>
      </c>
      <c r="F27" s="25">
        <v>1</v>
      </c>
      <c r="G27" s="26">
        <v>1900</v>
      </c>
      <c r="H27" s="16"/>
      <c r="I27" s="9">
        <f t="shared" si="1"/>
        <v>1900</v>
      </c>
    </row>
    <row r="28" spans="1:9" x14ac:dyDescent="0.25">
      <c r="A28" s="10" t="s">
        <v>55</v>
      </c>
      <c r="B28" s="8">
        <v>39261</v>
      </c>
      <c r="C28" s="8" t="s">
        <v>36</v>
      </c>
      <c r="D28" s="30" t="s">
        <v>63</v>
      </c>
      <c r="E28" s="31" t="s">
        <v>1</v>
      </c>
      <c r="F28" s="31">
        <v>15</v>
      </c>
      <c r="G28" s="26">
        <v>18.41</v>
      </c>
      <c r="H28" s="16">
        <f t="shared" si="2"/>
        <v>3.8660999999999999</v>
      </c>
      <c r="I28" s="9">
        <f t="shared" si="1"/>
        <v>334.14150000000001</v>
      </c>
    </row>
    <row r="29" spans="1:9" x14ac:dyDescent="0.25">
      <c r="A29" s="10" t="s">
        <v>55</v>
      </c>
      <c r="B29" s="8">
        <v>1091</v>
      </c>
      <c r="C29" s="8" t="s">
        <v>37</v>
      </c>
      <c r="D29" s="20" t="s">
        <v>64</v>
      </c>
      <c r="E29" s="25" t="s">
        <v>11</v>
      </c>
      <c r="F29" s="25">
        <v>1</v>
      </c>
      <c r="G29" s="26">
        <v>26.85</v>
      </c>
      <c r="H29" s="16">
        <f t="shared" si="2"/>
        <v>5.6385000000000005</v>
      </c>
      <c r="I29" s="9">
        <f t="shared" si="1"/>
        <v>32.488500000000002</v>
      </c>
    </row>
    <row r="30" spans="1:9" x14ac:dyDescent="0.25">
      <c r="A30" s="10" t="s">
        <v>55</v>
      </c>
      <c r="B30" s="8">
        <v>34643</v>
      </c>
      <c r="C30" s="8" t="s">
        <v>38</v>
      </c>
      <c r="D30" s="11" t="s">
        <v>65</v>
      </c>
      <c r="E30" s="25" t="s">
        <v>11</v>
      </c>
      <c r="F30" s="25">
        <v>1</v>
      </c>
      <c r="G30" s="26">
        <v>10.32</v>
      </c>
      <c r="H30" s="16">
        <f t="shared" si="2"/>
        <v>2.1671999999999998</v>
      </c>
      <c r="I30" s="9">
        <f t="shared" si="1"/>
        <v>12.4872</v>
      </c>
    </row>
    <row r="31" spans="1:9" x14ac:dyDescent="0.25">
      <c r="A31" s="10" t="s">
        <v>55</v>
      </c>
      <c r="B31" s="8">
        <v>3380</v>
      </c>
      <c r="C31" s="8" t="s">
        <v>39</v>
      </c>
      <c r="D31" s="11" t="s">
        <v>66</v>
      </c>
      <c r="E31" s="25" t="s">
        <v>11</v>
      </c>
      <c r="F31" s="25">
        <v>1</v>
      </c>
      <c r="G31" s="9">
        <v>40.76</v>
      </c>
      <c r="H31" s="16">
        <f t="shared" si="2"/>
        <v>8.5595999999999997</v>
      </c>
      <c r="I31" s="9">
        <f t="shared" si="1"/>
        <v>49.319599999999994</v>
      </c>
    </row>
    <row r="32" spans="1:9" x14ac:dyDescent="0.25">
      <c r="A32" s="10" t="s">
        <v>55</v>
      </c>
      <c r="B32" s="8">
        <v>20256</v>
      </c>
      <c r="C32" s="8" t="s">
        <v>69</v>
      </c>
      <c r="D32" s="11" t="s">
        <v>68</v>
      </c>
      <c r="E32" s="25" t="s">
        <v>11</v>
      </c>
      <c r="F32" s="25">
        <v>100</v>
      </c>
      <c r="G32" s="26">
        <v>0.36</v>
      </c>
      <c r="H32" s="32">
        <f t="shared" si="2"/>
        <v>7.5600000000000001E-2</v>
      </c>
      <c r="I32" s="26">
        <f t="shared" si="1"/>
        <v>43.56</v>
      </c>
    </row>
    <row r="33" spans="1:9" x14ac:dyDescent="0.25">
      <c r="A33" s="18"/>
      <c r="B33" s="2"/>
      <c r="C33" s="24"/>
      <c r="D33" s="27" t="s">
        <v>9</v>
      </c>
      <c r="E33" s="13"/>
      <c r="F33" s="13"/>
      <c r="G33" s="14"/>
      <c r="H33" s="14"/>
      <c r="I33" s="14">
        <f>SUM(I8:I32)</f>
        <v>10611.818499999999</v>
      </c>
    </row>
    <row r="34" spans="1:9" x14ac:dyDescent="0.25">
      <c r="A34" s="18"/>
      <c r="B34" s="5"/>
      <c r="C34" s="24"/>
      <c r="D34" s="2"/>
      <c r="E34" s="2"/>
      <c r="F34" s="2"/>
      <c r="G34" s="3"/>
      <c r="H34" s="3"/>
    </row>
    <row r="35" spans="1:9" x14ac:dyDescent="0.25">
      <c r="A35" s="18" t="s">
        <v>53</v>
      </c>
      <c r="B35" s="5"/>
      <c r="C35" s="24"/>
      <c r="D35" s="2"/>
      <c r="E35" s="2"/>
      <c r="F35" s="2"/>
      <c r="G35" s="3"/>
      <c r="H35" s="3"/>
    </row>
    <row r="36" spans="1:9" x14ac:dyDescent="0.25">
      <c r="A36" s="4"/>
      <c r="B36" s="5"/>
      <c r="C36" s="24"/>
      <c r="D36" s="2"/>
      <c r="E36" s="2"/>
      <c r="F36" s="2"/>
    </row>
    <row r="37" spans="1:9" x14ac:dyDescent="0.25">
      <c r="A37" s="2"/>
      <c r="B37" s="5"/>
      <c r="C37" s="24"/>
      <c r="D37" s="2"/>
      <c r="E37" s="2"/>
      <c r="F37" s="2"/>
    </row>
    <row r="38" spans="1:9" x14ac:dyDescent="0.25">
      <c r="A38" s="4"/>
      <c r="B38" s="5"/>
      <c r="C38" s="2"/>
      <c r="D38" s="2"/>
      <c r="E38" s="2"/>
      <c r="F38" s="2"/>
    </row>
    <row r="39" spans="1:9" x14ac:dyDescent="0.25">
      <c r="A39" s="4"/>
      <c r="C39" s="2"/>
      <c r="G39" t="s">
        <v>2</v>
      </c>
    </row>
    <row r="40" spans="1:9" x14ac:dyDescent="0.25">
      <c r="A40" s="4"/>
      <c r="C40" s="2"/>
      <c r="G40" t="s">
        <v>3</v>
      </c>
    </row>
    <row r="41" spans="1:9" x14ac:dyDescent="0.25">
      <c r="A41" s="4"/>
      <c r="C41" s="2"/>
    </row>
    <row r="42" spans="1:9" x14ac:dyDescent="0.25">
      <c r="A42" s="2"/>
      <c r="C42" s="2"/>
    </row>
    <row r="43" spans="1:9" x14ac:dyDescent="0.25">
      <c r="C43" s="2"/>
    </row>
  </sheetData>
  <mergeCells count="3">
    <mergeCell ref="A1:I1"/>
    <mergeCell ref="A2:I2"/>
    <mergeCell ref="A4:I4"/>
  </mergeCells>
  <pageMargins left="0.55118110236220474" right="0.31496062992125984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Elétrico</cp:lastModifiedBy>
  <cp:lastPrinted>2020-05-05T13:44:36Z</cp:lastPrinted>
  <dcterms:created xsi:type="dcterms:W3CDTF">2012-07-17T17:51:36Z</dcterms:created>
  <dcterms:modified xsi:type="dcterms:W3CDTF">2020-06-17T16:13:08Z</dcterms:modified>
</cp:coreProperties>
</file>