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A:\ENGENHARIA2\PROJETOS\2022\Saudades\1-Projeto Ginásio Municipal de Esportes\1-Projeto executivo\"/>
    </mc:Choice>
  </mc:AlternateContent>
  <xr:revisionPtr revIDLastSave="0" documentId="13_ncr:1_{BB99DEB3-5095-42F5-A494-4202D59CA60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_xlnm.Print_Area" localSheetId="0">Plan1!$A$3:$AB$52</definedName>
    <definedName name="_xlnm.Print_Titles" localSheetId="0">Plan1!$A:$D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1" l="1"/>
  <c r="C25" i="1"/>
  <c r="C24" i="1"/>
  <c r="C23" i="1"/>
  <c r="C22" i="1" l="1"/>
  <c r="C21" i="1"/>
  <c r="C20" i="1"/>
  <c r="C19" i="1"/>
  <c r="C18" i="1"/>
  <c r="C17" i="1"/>
  <c r="C16" i="1"/>
  <c r="C15" i="1"/>
  <c r="C14" i="1"/>
  <c r="C36" i="1" l="1"/>
  <c r="F30" i="1"/>
  <c r="F31" i="1"/>
  <c r="H31" i="1" s="1"/>
  <c r="J31" i="1" s="1"/>
  <c r="L31" i="1" s="1"/>
  <c r="N31" i="1" s="1"/>
  <c r="P31" i="1" l="1"/>
  <c r="H30" i="1"/>
  <c r="H14" i="1"/>
  <c r="J30" i="1" l="1"/>
  <c r="R31" i="1"/>
  <c r="L30" i="1" l="1"/>
  <c r="T31" i="1"/>
  <c r="V31" i="1" l="1"/>
  <c r="N30" i="1"/>
  <c r="P30" i="1" l="1"/>
  <c r="X31" i="1"/>
  <c r="Z31" i="1" l="1"/>
  <c r="R30" i="1"/>
  <c r="T30" i="1" l="1"/>
  <c r="AB31" i="1"/>
  <c r="V30" i="1" l="1"/>
  <c r="X30" i="1" l="1"/>
  <c r="Z30" i="1" l="1"/>
  <c r="AB30" i="1" l="1"/>
  <c r="F15" i="1" l="1"/>
  <c r="H15" i="1" s="1"/>
  <c r="J15" i="1" s="1"/>
  <c r="L15" i="1" s="1"/>
  <c r="N15" i="1" s="1"/>
  <c r="P15" i="1" s="1"/>
  <c r="R15" i="1" s="1"/>
  <c r="T15" i="1" s="1"/>
  <c r="V15" i="1" s="1"/>
  <c r="X15" i="1" s="1"/>
  <c r="Z15" i="1" s="1"/>
  <c r="AB15" i="1" s="1"/>
  <c r="F16" i="1"/>
  <c r="H16" i="1" s="1"/>
  <c r="J16" i="1" s="1"/>
  <c r="L16" i="1" s="1"/>
  <c r="N16" i="1" s="1"/>
  <c r="P16" i="1" s="1"/>
  <c r="R16" i="1" s="1"/>
  <c r="T16" i="1" s="1"/>
  <c r="V16" i="1" s="1"/>
  <c r="X16" i="1" s="1"/>
  <c r="Z16" i="1" s="1"/>
  <c r="AB16" i="1" s="1"/>
  <c r="F17" i="1"/>
  <c r="H17" i="1" s="1"/>
  <c r="J17" i="1" s="1"/>
  <c r="L17" i="1" s="1"/>
  <c r="N17" i="1" s="1"/>
  <c r="P17" i="1" s="1"/>
  <c r="R17" i="1" s="1"/>
  <c r="T17" i="1" s="1"/>
  <c r="V17" i="1" s="1"/>
  <c r="X17" i="1" s="1"/>
  <c r="Z17" i="1" s="1"/>
  <c r="AB17" i="1" s="1"/>
  <c r="F18" i="1"/>
  <c r="H18" i="1" s="1"/>
  <c r="J18" i="1" s="1"/>
  <c r="L18" i="1" s="1"/>
  <c r="N18" i="1" s="1"/>
  <c r="P18" i="1" s="1"/>
  <c r="R18" i="1" s="1"/>
  <c r="T18" i="1" s="1"/>
  <c r="V18" i="1" s="1"/>
  <c r="X18" i="1" s="1"/>
  <c r="Z18" i="1" s="1"/>
  <c r="AB18" i="1" s="1"/>
  <c r="F19" i="1"/>
  <c r="H19" i="1" s="1"/>
  <c r="J19" i="1" s="1"/>
  <c r="L19" i="1" s="1"/>
  <c r="N19" i="1" s="1"/>
  <c r="P19" i="1" s="1"/>
  <c r="R19" i="1" s="1"/>
  <c r="T19" i="1" s="1"/>
  <c r="V19" i="1" s="1"/>
  <c r="X19" i="1" s="1"/>
  <c r="Z19" i="1" s="1"/>
  <c r="AB19" i="1" s="1"/>
  <c r="F20" i="1"/>
  <c r="H20" i="1" s="1"/>
  <c r="J20" i="1" s="1"/>
  <c r="L20" i="1" s="1"/>
  <c r="N20" i="1" s="1"/>
  <c r="P20" i="1" s="1"/>
  <c r="R20" i="1" s="1"/>
  <c r="T20" i="1" s="1"/>
  <c r="V20" i="1" s="1"/>
  <c r="X20" i="1" s="1"/>
  <c r="Z20" i="1" s="1"/>
  <c r="AB20" i="1" s="1"/>
  <c r="F21" i="1"/>
  <c r="H21" i="1" s="1"/>
  <c r="J21" i="1" s="1"/>
  <c r="L21" i="1" s="1"/>
  <c r="N21" i="1" s="1"/>
  <c r="P21" i="1" s="1"/>
  <c r="R21" i="1" s="1"/>
  <c r="T21" i="1" s="1"/>
  <c r="V21" i="1" s="1"/>
  <c r="F22" i="1"/>
  <c r="H22" i="1" s="1"/>
  <c r="J22" i="1" s="1"/>
  <c r="L22" i="1" s="1"/>
  <c r="N22" i="1" s="1"/>
  <c r="P22" i="1" s="1"/>
  <c r="R22" i="1" s="1"/>
  <c r="T22" i="1" s="1"/>
  <c r="V22" i="1" s="1"/>
  <c r="X22" i="1" s="1"/>
  <c r="Z22" i="1" s="1"/>
  <c r="AB22" i="1" s="1"/>
  <c r="F23" i="1"/>
  <c r="H23" i="1" s="1"/>
  <c r="J23" i="1" s="1"/>
  <c r="L23" i="1" s="1"/>
  <c r="N23" i="1" s="1"/>
  <c r="P23" i="1" s="1"/>
  <c r="R23" i="1" s="1"/>
  <c r="T23" i="1" s="1"/>
  <c r="V23" i="1" s="1"/>
  <c r="X23" i="1" s="1"/>
  <c r="Z23" i="1" s="1"/>
  <c r="AB23" i="1" s="1"/>
  <c r="F24" i="1"/>
  <c r="H24" i="1" s="1"/>
  <c r="J24" i="1" s="1"/>
  <c r="L24" i="1" s="1"/>
  <c r="N24" i="1" s="1"/>
  <c r="P24" i="1" s="1"/>
  <c r="R24" i="1" s="1"/>
  <c r="T24" i="1" s="1"/>
  <c r="V24" i="1" s="1"/>
  <c r="X24" i="1" s="1"/>
  <c r="Z24" i="1" s="1"/>
  <c r="AB24" i="1" s="1"/>
  <c r="F25" i="1"/>
  <c r="H25" i="1" s="1"/>
  <c r="J25" i="1" s="1"/>
  <c r="L25" i="1" s="1"/>
  <c r="N25" i="1" s="1"/>
  <c r="P25" i="1" s="1"/>
  <c r="R25" i="1" s="1"/>
  <c r="T25" i="1" s="1"/>
  <c r="V25" i="1" s="1"/>
  <c r="X25" i="1" s="1"/>
  <c r="Z25" i="1" s="1"/>
  <c r="AB25" i="1" s="1"/>
  <c r="F26" i="1"/>
  <c r="H26" i="1" s="1"/>
  <c r="J26" i="1" s="1"/>
  <c r="L26" i="1" s="1"/>
  <c r="N26" i="1" s="1"/>
  <c r="P26" i="1" s="1"/>
  <c r="R26" i="1" s="1"/>
  <c r="T26" i="1" s="1"/>
  <c r="V26" i="1" s="1"/>
  <c r="X26" i="1" s="1"/>
  <c r="Z26" i="1" s="1"/>
  <c r="AB26" i="1" s="1"/>
  <c r="F27" i="1"/>
  <c r="H27" i="1" s="1"/>
  <c r="J27" i="1" s="1"/>
  <c r="L27" i="1" s="1"/>
  <c r="N27" i="1" s="1"/>
  <c r="P27" i="1" s="1"/>
  <c r="R27" i="1" s="1"/>
  <c r="T27" i="1" s="1"/>
  <c r="V27" i="1" s="1"/>
  <c r="X27" i="1" s="1"/>
  <c r="Z27" i="1" s="1"/>
  <c r="AB27" i="1" s="1"/>
  <c r="F28" i="1"/>
  <c r="H28" i="1" s="1"/>
  <c r="J28" i="1" s="1"/>
  <c r="L28" i="1" s="1"/>
  <c r="N28" i="1" s="1"/>
  <c r="P28" i="1" s="1"/>
  <c r="R28" i="1" s="1"/>
  <c r="T28" i="1" s="1"/>
  <c r="V28" i="1" s="1"/>
  <c r="X28" i="1" s="1"/>
  <c r="Z28" i="1" s="1"/>
  <c r="AB28" i="1" s="1"/>
  <c r="F29" i="1"/>
  <c r="H29" i="1" s="1"/>
  <c r="J29" i="1" s="1"/>
  <c r="L29" i="1" s="1"/>
  <c r="N29" i="1" s="1"/>
  <c r="P29" i="1" s="1"/>
  <c r="R29" i="1" s="1"/>
  <c r="T29" i="1" s="1"/>
  <c r="V29" i="1" s="1"/>
  <c r="X29" i="1" s="1"/>
  <c r="Z29" i="1" s="1"/>
  <c r="AB29" i="1" s="1"/>
  <c r="F32" i="1"/>
  <c r="H32" i="1" s="1"/>
  <c r="J32" i="1" s="1"/>
  <c r="L32" i="1" s="1"/>
  <c r="N32" i="1" s="1"/>
  <c r="P32" i="1" s="1"/>
  <c r="R32" i="1" s="1"/>
  <c r="T32" i="1" s="1"/>
  <c r="V32" i="1" s="1"/>
  <c r="X32" i="1" s="1"/>
  <c r="Z32" i="1" s="1"/>
  <c r="AB32" i="1" s="1"/>
  <c r="F33" i="1"/>
  <c r="H33" i="1" s="1"/>
  <c r="J33" i="1" s="1"/>
  <c r="L33" i="1" s="1"/>
  <c r="N33" i="1" s="1"/>
  <c r="P33" i="1" s="1"/>
  <c r="R33" i="1" s="1"/>
  <c r="T33" i="1" s="1"/>
  <c r="V33" i="1" s="1"/>
  <c r="X33" i="1" s="1"/>
  <c r="Z33" i="1" s="1"/>
  <c r="AB33" i="1" s="1"/>
  <c r="F34" i="1"/>
  <c r="H34" i="1" s="1"/>
  <c r="J34" i="1" s="1"/>
  <c r="L34" i="1" s="1"/>
  <c r="N34" i="1" s="1"/>
  <c r="P34" i="1" s="1"/>
  <c r="R34" i="1" s="1"/>
  <c r="T34" i="1" s="1"/>
  <c r="V34" i="1" s="1"/>
  <c r="X34" i="1" s="1"/>
  <c r="Z34" i="1" s="1"/>
  <c r="AB34" i="1" s="1"/>
  <c r="X21" i="1" l="1"/>
  <c r="Z21" i="1" s="1"/>
  <c r="AB21" i="1" s="1"/>
  <c r="L14" i="1"/>
  <c r="N14" i="1" s="1"/>
  <c r="P14" i="1" s="1"/>
  <c r="R14" i="1" s="1"/>
  <c r="T14" i="1" s="1"/>
  <c r="V14" i="1" s="1"/>
  <c r="X14" i="1" s="1"/>
  <c r="Z14" i="1" s="1"/>
  <c r="AB14" i="1" s="1"/>
  <c r="AT18" i="1" l="1"/>
  <c r="AL31" i="1"/>
  <c r="AP31" i="1"/>
  <c r="AT31" i="1"/>
  <c r="AX31" i="1"/>
  <c r="BB31" i="1"/>
  <c r="BF31" i="1"/>
  <c r="BJ31" i="1"/>
  <c r="BN31" i="1"/>
  <c r="AN31" i="1"/>
  <c r="AV31" i="1"/>
  <c r="BD31" i="1"/>
  <c r="BL31" i="1"/>
  <c r="AN30" i="1"/>
  <c r="AR30" i="1"/>
  <c r="AV30" i="1"/>
  <c r="AZ30" i="1"/>
  <c r="BD30" i="1"/>
  <c r="BH30" i="1"/>
  <c r="BL30" i="1"/>
  <c r="BP30" i="1"/>
  <c r="D30" i="1"/>
  <c r="AR31" i="1"/>
  <c r="AZ31" i="1"/>
  <c r="BH31" i="1"/>
  <c r="BP31" i="1"/>
  <c r="AT30" i="1"/>
  <c r="AX30" i="1"/>
  <c r="AL30" i="1"/>
  <c r="BB30" i="1"/>
  <c r="D31" i="1"/>
  <c r="AP30" i="1"/>
  <c r="BF30" i="1"/>
  <c r="BJ30" i="1"/>
  <c r="AO31" i="1"/>
  <c r="BN30" i="1"/>
  <c r="AS31" i="1"/>
  <c r="AM30" i="1"/>
  <c r="AU31" i="1"/>
  <c r="AM31" i="1"/>
  <c r="AQ31" i="1"/>
  <c r="AO30" i="1"/>
  <c r="AW31" i="1"/>
  <c r="AQ30" i="1"/>
  <c r="AY31" i="1"/>
  <c r="AS30" i="1"/>
  <c r="BA31" i="1"/>
  <c r="AU30" i="1"/>
  <c r="BC31" i="1"/>
  <c r="AW30" i="1"/>
  <c r="BE31" i="1"/>
  <c r="BG31" i="1"/>
  <c r="AY30" i="1"/>
  <c r="BA30" i="1"/>
  <c r="BI31" i="1"/>
  <c r="BC30" i="1"/>
  <c r="BK31" i="1"/>
  <c r="BM31" i="1"/>
  <c r="BE30" i="1"/>
  <c r="BG30" i="1"/>
  <c r="BO31" i="1"/>
  <c r="BQ31" i="1"/>
  <c r="BI30" i="1"/>
  <c r="BK30" i="1"/>
  <c r="BM30" i="1"/>
  <c r="BO30" i="1"/>
  <c r="BQ30" i="1"/>
  <c r="D15" i="1"/>
  <c r="BC14" i="1"/>
  <c r="BI19" i="1"/>
  <c r="AO19" i="1"/>
  <c r="BG15" i="1"/>
  <c r="AO14" i="1"/>
  <c r="D19" i="1"/>
  <c r="AR14" i="1"/>
  <c r="AN14" i="1"/>
  <c r="BD14" i="1"/>
  <c r="BO19" i="1"/>
  <c r="BE19" i="1"/>
  <c r="AQ19" i="1"/>
  <c r="BH19" i="1"/>
  <c r="AX19" i="1"/>
  <c r="BJ19" i="1"/>
  <c r="BO15" i="1"/>
  <c r="AY15" i="1"/>
  <c r="BH15" i="1"/>
  <c r="BD15" i="1"/>
  <c r="AT19" i="1"/>
  <c r="D21" i="1"/>
  <c r="BO14" i="1"/>
  <c r="AX14" i="1"/>
  <c r="AP14" i="1"/>
  <c r="D17" i="1"/>
  <c r="BI14" i="1"/>
  <c r="BM19" i="1"/>
  <c r="BA19" i="1"/>
  <c r="AS19" i="1"/>
  <c r="AZ19" i="1"/>
  <c r="BL19" i="1"/>
  <c r="BB19" i="1"/>
  <c r="BI15" i="1"/>
  <c r="AS15" i="1"/>
  <c r="BN15" i="1"/>
  <c r="BB15" i="1"/>
  <c r="D22" i="1"/>
  <c r="D18" i="1"/>
  <c r="BN19" i="1"/>
  <c r="AQ15" i="1"/>
  <c r="BF15" i="1"/>
  <c r="BM21" i="1"/>
  <c r="BK14" i="1"/>
  <c r="AY19" i="1"/>
  <c r="BD19" i="1"/>
  <c r="D23" i="1"/>
  <c r="D16" i="1"/>
  <c r="BE14" i="1"/>
  <c r="BH14" i="1"/>
  <c r="AM14" i="1"/>
  <c r="BQ19" i="1"/>
  <c r="BG19" i="1"/>
  <c r="AW19" i="1"/>
  <c r="BP19" i="1"/>
  <c r="BF19" i="1"/>
  <c r="AV19" i="1"/>
  <c r="BQ15" i="1"/>
  <c r="BA15" i="1"/>
  <c r="BP15" i="1"/>
  <c r="BL15" i="1"/>
  <c r="BE21" i="1"/>
  <c r="BJ15" i="1"/>
  <c r="BO21" i="1"/>
  <c r="BG21" i="1"/>
  <c r="AY21" i="1"/>
  <c r="AQ21" i="1"/>
  <c r="BH21" i="1"/>
  <c r="BF21" i="1"/>
  <c r="BD21" i="1"/>
  <c r="BJ21" i="1"/>
  <c r="BQ23" i="1"/>
  <c r="BI23" i="1"/>
  <c r="AY23" i="1"/>
  <c r="AQ23" i="1"/>
  <c r="BF23" i="1"/>
  <c r="BD23" i="1"/>
  <c r="BJ23" i="1"/>
  <c r="BO23" i="1"/>
  <c r="BQ22" i="1"/>
  <c r="BI22" i="1"/>
  <c r="BA22" i="1"/>
  <c r="AS22" i="1"/>
  <c r="BF22" i="1"/>
  <c r="BL22" i="1"/>
  <c r="BJ22" i="1"/>
  <c r="BP22" i="1"/>
  <c r="BQ20" i="1"/>
  <c r="BI20" i="1"/>
  <c r="BA20" i="1"/>
  <c r="AS20" i="1"/>
  <c r="BH20" i="1"/>
  <c r="BF20" i="1"/>
  <c r="BD20" i="1"/>
  <c r="BJ20" i="1"/>
  <c r="BQ18" i="1"/>
  <c r="BI18" i="1"/>
  <c r="BA18" i="1"/>
  <c r="AS18" i="1"/>
  <c r="BH18" i="1"/>
  <c r="BN18" i="1"/>
  <c r="BL18" i="1"/>
  <c r="BJ18" i="1"/>
  <c r="AW21" i="1"/>
  <c r="AO21" i="1"/>
  <c r="AZ21" i="1"/>
  <c r="AX21" i="1"/>
  <c r="AV21" i="1"/>
  <c r="BB21" i="1"/>
  <c r="BM23" i="1"/>
  <c r="BE23" i="1"/>
  <c r="AW23" i="1"/>
  <c r="AO23" i="1"/>
  <c r="AX23" i="1"/>
  <c r="AV23" i="1"/>
  <c r="BB23" i="1"/>
  <c r="BH23" i="1"/>
  <c r="BO22" i="1"/>
  <c r="BG22" i="1"/>
  <c r="AY22" i="1"/>
  <c r="AQ22" i="1"/>
  <c r="AX22" i="1"/>
  <c r="BD22" i="1"/>
  <c r="BB22" i="1"/>
  <c r="BH22" i="1"/>
  <c r="BO20" i="1"/>
  <c r="BG20" i="1"/>
  <c r="AY20" i="1"/>
  <c r="AQ20" i="1"/>
  <c r="AZ20" i="1"/>
  <c r="AX20" i="1"/>
  <c r="AV20" i="1"/>
  <c r="BB20" i="1"/>
  <c r="BO18" i="1"/>
  <c r="BG18" i="1"/>
  <c r="AY18" i="1"/>
  <c r="AQ18" i="1"/>
  <c r="AZ18" i="1"/>
  <c r="BF18" i="1"/>
  <c r="BD18" i="1"/>
  <c r="BB18" i="1"/>
  <c r="BM15" i="1"/>
  <c r="BE15" i="1"/>
  <c r="AW15" i="1"/>
  <c r="AO15" i="1"/>
  <c r="AZ15" i="1"/>
  <c r="AX15" i="1"/>
  <c r="AV15" i="1"/>
  <c r="AT15" i="1"/>
  <c r="BK21" i="1"/>
  <c r="BC21" i="1"/>
  <c r="AU21" i="1"/>
  <c r="AL21" i="1"/>
  <c r="AR21" i="1"/>
  <c r="AP21" i="1"/>
  <c r="AN21" i="1"/>
  <c r="AT21" i="1"/>
  <c r="BK23" i="1"/>
  <c r="BC23" i="1"/>
  <c r="AU23" i="1"/>
  <c r="AL23" i="1"/>
  <c r="AP23" i="1"/>
  <c r="AN23" i="1"/>
  <c r="AT23" i="1"/>
  <c r="AZ23" i="1"/>
  <c r="BM22" i="1"/>
  <c r="BE22" i="1"/>
  <c r="AW22" i="1"/>
  <c r="AO22" i="1"/>
  <c r="AP22" i="1"/>
  <c r="AV22" i="1"/>
  <c r="AT22" i="1"/>
  <c r="AZ22" i="1"/>
  <c r="BM20" i="1"/>
  <c r="BE20" i="1"/>
  <c r="AW20" i="1"/>
  <c r="AO20" i="1"/>
  <c r="AR20" i="1"/>
  <c r="AP20" i="1"/>
  <c r="AN20" i="1"/>
  <c r="AT20" i="1"/>
  <c r="BM18" i="1"/>
  <c r="BE18" i="1"/>
  <c r="AW18" i="1"/>
  <c r="AO18" i="1"/>
  <c r="AR18" i="1"/>
  <c r="AX18" i="1"/>
  <c r="AV18" i="1"/>
  <c r="D24" i="1"/>
  <c r="D28" i="1"/>
  <c r="D32" i="1"/>
  <c r="D25" i="1"/>
  <c r="D29" i="1"/>
  <c r="D33" i="1"/>
  <c r="D26" i="1"/>
  <c r="D34" i="1"/>
  <c r="D27" i="1"/>
  <c r="AM32" i="1"/>
  <c r="AT32" i="1"/>
  <c r="BB32" i="1"/>
  <c r="BJ32" i="1"/>
  <c r="AM33" i="1"/>
  <c r="AT33" i="1"/>
  <c r="BB33" i="1"/>
  <c r="BJ33" i="1"/>
  <c r="AM34" i="1"/>
  <c r="AT34" i="1"/>
  <c r="BB34" i="1"/>
  <c r="BJ34" i="1"/>
  <c r="AP24" i="1"/>
  <c r="AX24" i="1"/>
  <c r="BF24" i="1"/>
  <c r="BN24" i="1"/>
  <c r="AP25" i="1"/>
  <c r="AX25" i="1"/>
  <c r="BF25" i="1"/>
  <c r="BN25" i="1"/>
  <c r="AP26" i="1"/>
  <c r="AX26" i="1"/>
  <c r="BF26" i="1"/>
  <c r="BN26" i="1"/>
  <c r="AO27" i="1"/>
  <c r="AS27" i="1"/>
  <c r="AW27" i="1"/>
  <c r="BA27" i="1"/>
  <c r="BE27" i="1"/>
  <c r="BI27" i="1"/>
  <c r="BM27" i="1"/>
  <c r="BQ27" i="1"/>
  <c r="AP28" i="1"/>
  <c r="AT28" i="1"/>
  <c r="AX28" i="1"/>
  <c r="BB28" i="1"/>
  <c r="BF28" i="1"/>
  <c r="BJ28" i="1"/>
  <c r="BN28" i="1"/>
  <c r="AM29" i="1"/>
  <c r="AQ29" i="1"/>
  <c r="AU29" i="1"/>
  <c r="AY29" i="1"/>
  <c r="BC29" i="1"/>
  <c r="BG29" i="1"/>
  <c r="BK29" i="1"/>
  <c r="BO29" i="1"/>
  <c r="AL24" i="1"/>
  <c r="AL28" i="1"/>
  <c r="AL25" i="1"/>
  <c r="AL32" i="1"/>
  <c r="AN32" i="1"/>
  <c r="AV32" i="1"/>
  <c r="BD32" i="1"/>
  <c r="BL32" i="1"/>
  <c r="AN33" i="1"/>
  <c r="AV33" i="1"/>
  <c r="BD33" i="1"/>
  <c r="BL33" i="1"/>
  <c r="AN34" i="1"/>
  <c r="AV34" i="1"/>
  <c r="BD34" i="1"/>
  <c r="BL34" i="1"/>
  <c r="AR24" i="1"/>
  <c r="AZ24" i="1"/>
  <c r="BH24" i="1"/>
  <c r="BP24" i="1"/>
  <c r="AR25" i="1"/>
  <c r="AZ25" i="1"/>
  <c r="BH25" i="1"/>
  <c r="BP25" i="1"/>
  <c r="AR26" i="1"/>
  <c r="AZ26" i="1"/>
  <c r="BH26" i="1"/>
  <c r="BP26" i="1"/>
  <c r="AP27" i="1"/>
  <c r="AT27" i="1"/>
  <c r="AX27" i="1"/>
  <c r="BB27" i="1"/>
  <c r="BF27" i="1"/>
  <c r="BJ27" i="1"/>
  <c r="BN27" i="1"/>
  <c r="AM28" i="1"/>
  <c r="AQ28" i="1"/>
  <c r="AU28" i="1"/>
  <c r="AY28" i="1"/>
  <c r="BC28" i="1"/>
  <c r="BG28" i="1"/>
  <c r="BK28" i="1"/>
  <c r="BO28" i="1"/>
  <c r="AN29" i="1"/>
  <c r="AR29" i="1"/>
  <c r="AV29" i="1"/>
  <c r="AZ29" i="1"/>
  <c r="BD29" i="1"/>
  <c r="BH29" i="1"/>
  <c r="BL29" i="1"/>
  <c r="BP29" i="1"/>
  <c r="AP32" i="1"/>
  <c r="AX32" i="1"/>
  <c r="BF32" i="1"/>
  <c r="BN32" i="1"/>
  <c r="AP33" i="1"/>
  <c r="AX33" i="1"/>
  <c r="BF33" i="1"/>
  <c r="BN33" i="1"/>
  <c r="AP34" i="1"/>
  <c r="AX34" i="1"/>
  <c r="BF34" i="1"/>
  <c r="BN34" i="1"/>
  <c r="AM24" i="1"/>
  <c r="AT24" i="1"/>
  <c r="BB24" i="1"/>
  <c r="BJ24" i="1"/>
  <c r="AM25" i="1"/>
  <c r="AT25" i="1"/>
  <c r="BB25" i="1"/>
  <c r="BJ25" i="1"/>
  <c r="AM26" i="1"/>
  <c r="AT26" i="1"/>
  <c r="BB26" i="1"/>
  <c r="BJ26" i="1"/>
  <c r="AM27" i="1"/>
  <c r="AQ27" i="1"/>
  <c r="AU27" i="1"/>
  <c r="AY27" i="1"/>
  <c r="BC27" i="1"/>
  <c r="BG27" i="1"/>
  <c r="BK27" i="1"/>
  <c r="BO27" i="1"/>
  <c r="AN28" i="1"/>
  <c r="AR28" i="1"/>
  <c r="AV28" i="1"/>
  <c r="AZ28" i="1"/>
  <c r="BD28" i="1"/>
  <c r="BH28" i="1"/>
  <c r="BL28" i="1"/>
  <c r="BP28" i="1"/>
  <c r="AO29" i="1"/>
  <c r="AS29" i="1"/>
  <c r="AW29" i="1"/>
  <c r="BA29" i="1"/>
  <c r="BE29" i="1"/>
  <c r="BI29" i="1"/>
  <c r="BM29" i="1"/>
  <c r="BQ29" i="1"/>
  <c r="AL26" i="1"/>
  <c r="AL33" i="1"/>
  <c r="AR32" i="1"/>
  <c r="AZ32" i="1"/>
  <c r="BH32" i="1"/>
  <c r="BP32" i="1"/>
  <c r="AR33" i="1"/>
  <c r="AZ33" i="1"/>
  <c r="BH33" i="1"/>
  <c r="BP33" i="1"/>
  <c r="AR34" i="1"/>
  <c r="AZ34" i="1"/>
  <c r="BH34" i="1"/>
  <c r="BP34" i="1"/>
  <c r="AN24" i="1"/>
  <c r="AV24" i="1"/>
  <c r="BD24" i="1"/>
  <c r="BL24" i="1"/>
  <c r="AN25" i="1"/>
  <c r="AV25" i="1"/>
  <c r="BD25" i="1"/>
  <c r="BL25" i="1"/>
  <c r="AN26" i="1"/>
  <c r="AV26" i="1"/>
  <c r="BD26" i="1"/>
  <c r="BL26" i="1"/>
  <c r="AN27" i="1"/>
  <c r="AR27" i="1"/>
  <c r="AV27" i="1"/>
  <c r="AZ27" i="1"/>
  <c r="BD27" i="1"/>
  <c r="BH27" i="1"/>
  <c r="BL27" i="1"/>
  <c r="BP27" i="1"/>
  <c r="AO28" i="1"/>
  <c r="AS28" i="1"/>
  <c r="AW28" i="1"/>
  <c r="BA28" i="1"/>
  <c r="BE28" i="1"/>
  <c r="BI28" i="1"/>
  <c r="BM28" i="1"/>
  <c r="BQ28" i="1"/>
  <c r="AP29" i="1"/>
  <c r="AT29" i="1"/>
  <c r="AX29" i="1"/>
  <c r="BB29" i="1"/>
  <c r="BF29" i="1"/>
  <c r="BJ29" i="1"/>
  <c r="BN29" i="1"/>
  <c r="AL27" i="1"/>
  <c r="AL34" i="1"/>
  <c r="AL29" i="1"/>
  <c r="AO24" i="1"/>
  <c r="AO32" i="1"/>
  <c r="AO25" i="1"/>
  <c r="AO33" i="1"/>
  <c r="AO26" i="1"/>
  <c r="AO34" i="1"/>
  <c r="AQ33" i="1"/>
  <c r="AQ24" i="1"/>
  <c r="AQ32" i="1"/>
  <c r="AQ25" i="1"/>
  <c r="AQ26" i="1"/>
  <c r="AQ34" i="1"/>
  <c r="AS34" i="1"/>
  <c r="AS24" i="1"/>
  <c r="AS26" i="1"/>
  <c r="AS25" i="1"/>
  <c r="AS32" i="1"/>
  <c r="AS33" i="1"/>
  <c r="AU24" i="1"/>
  <c r="AU34" i="1"/>
  <c r="AU32" i="1"/>
  <c r="AU33" i="1"/>
  <c r="AU25" i="1"/>
  <c r="AU26" i="1"/>
  <c r="AW26" i="1"/>
  <c r="AW25" i="1"/>
  <c r="AW33" i="1"/>
  <c r="AW32" i="1"/>
  <c r="AW24" i="1"/>
  <c r="AW34" i="1"/>
  <c r="AY32" i="1"/>
  <c r="AY26" i="1"/>
  <c r="AY24" i="1"/>
  <c r="AY34" i="1"/>
  <c r="AY25" i="1"/>
  <c r="AY33" i="1"/>
  <c r="BA33" i="1"/>
  <c r="BA26" i="1"/>
  <c r="BA32" i="1"/>
  <c r="BA25" i="1"/>
  <c r="BA34" i="1"/>
  <c r="BA24" i="1"/>
  <c r="BC25" i="1"/>
  <c r="BC26" i="1"/>
  <c r="BC34" i="1"/>
  <c r="BC24" i="1"/>
  <c r="BC32" i="1"/>
  <c r="BC33" i="1"/>
  <c r="BE33" i="1"/>
  <c r="BE24" i="1"/>
  <c r="BE34" i="1"/>
  <c r="BE32" i="1"/>
  <c r="BE25" i="1"/>
  <c r="BE26" i="1"/>
  <c r="BG24" i="1"/>
  <c r="BG32" i="1"/>
  <c r="BG34" i="1"/>
  <c r="BG26" i="1"/>
  <c r="BG33" i="1"/>
  <c r="BG25" i="1"/>
  <c r="BI34" i="1"/>
  <c r="BI25" i="1"/>
  <c r="BI32" i="1"/>
  <c r="BI33" i="1"/>
  <c r="BI26" i="1"/>
  <c r="BI24" i="1"/>
  <c r="BK34" i="1"/>
  <c r="BK32" i="1"/>
  <c r="BK33" i="1"/>
  <c r="BK24" i="1"/>
  <c r="BK26" i="1"/>
  <c r="BK25" i="1"/>
  <c r="BM26" i="1"/>
  <c r="BM25" i="1"/>
  <c r="BM32" i="1"/>
  <c r="BM33" i="1"/>
  <c r="BM34" i="1"/>
  <c r="BM24" i="1"/>
  <c r="BO25" i="1"/>
  <c r="BO24" i="1"/>
  <c r="BO26" i="1"/>
  <c r="BO33" i="1"/>
  <c r="BO32" i="1"/>
  <c r="BO34" i="1"/>
  <c r="BQ26" i="1"/>
  <c r="BQ24" i="1"/>
  <c r="BQ25" i="1"/>
  <c r="BQ32" i="1"/>
  <c r="BQ34" i="1"/>
  <c r="BQ33" i="1"/>
  <c r="AM16" i="1"/>
  <c r="AL16" i="1"/>
  <c r="BL16" i="1"/>
  <c r="BN16" i="1"/>
  <c r="BP16" i="1"/>
  <c r="AU16" i="1"/>
  <c r="BC16" i="1"/>
  <c r="BK16" i="1"/>
  <c r="AM17" i="1"/>
  <c r="AN17" i="1"/>
  <c r="AL17" i="1"/>
  <c r="BN17" i="1"/>
  <c r="BP17" i="1"/>
  <c r="AU17" i="1"/>
  <c r="BC17" i="1"/>
  <c r="BK17" i="1"/>
  <c r="AW17" i="1"/>
  <c r="AQ17" i="1"/>
  <c r="BO17" i="1"/>
  <c r="BA17" i="1"/>
  <c r="AT16" i="1"/>
  <c r="AN16" i="1"/>
  <c r="AP16" i="1"/>
  <c r="AR16" i="1"/>
  <c r="AO16" i="1"/>
  <c r="AW16" i="1"/>
  <c r="BE16" i="1"/>
  <c r="BM16" i="1"/>
  <c r="AT17" i="1"/>
  <c r="AV17" i="1"/>
  <c r="AP17" i="1"/>
  <c r="AR17" i="1"/>
  <c r="AO17" i="1"/>
  <c r="BE17" i="1"/>
  <c r="BM17" i="1"/>
  <c r="BQ17" i="1"/>
  <c r="BB16" i="1"/>
  <c r="AV16" i="1"/>
  <c r="AX16" i="1"/>
  <c r="AZ16" i="1"/>
  <c r="AQ16" i="1"/>
  <c r="AY16" i="1"/>
  <c r="BG16" i="1"/>
  <c r="BO16" i="1"/>
  <c r="BB17" i="1"/>
  <c r="BD17" i="1"/>
  <c r="AX17" i="1"/>
  <c r="AZ17" i="1"/>
  <c r="AY17" i="1"/>
  <c r="BG17" i="1"/>
  <c r="BJ16" i="1"/>
  <c r="BD16" i="1"/>
  <c r="BF16" i="1"/>
  <c r="BH16" i="1"/>
  <c r="AS16" i="1"/>
  <c r="BA16" i="1"/>
  <c r="BI16" i="1"/>
  <c r="BQ16" i="1"/>
  <c r="BJ17" i="1"/>
  <c r="BL17" i="1"/>
  <c r="BF17" i="1"/>
  <c r="BH17" i="1"/>
  <c r="AS17" i="1"/>
  <c r="BI17" i="1"/>
  <c r="BK19" i="1"/>
  <c r="BC19" i="1"/>
  <c r="AU19" i="1"/>
  <c r="AL19" i="1"/>
  <c r="AR19" i="1"/>
  <c r="AP19" i="1"/>
  <c r="AN19" i="1"/>
  <c r="AM19" i="1"/>
  <c r="BK15" i="1"/>
  <c r="BC15" i="1"/>
  <c r="AU15" i="1"/>
  <c r="AL15" i="1"/>
  <c r="AR15" i="1"/>
  <c r="AP15" i="1"/>
  <c r="AN15" i="1"/>
  <c r="AM15" i="1"/>
  <c r="BI21" i="1"/>
  <c r="BA21" i="1"/>
  <c r="AS21" i="1"/>
  <c r="BP21" i="1"/>
  <c r="BN21" i="1"/>
  <c r="BL21" i="1"/>
  <c r="BQ21" i="1"/>
  <c r="AM21" i="1"/>
  <c r="BG23" i="1"/>
  <c r="BA23" i="1"/>
  <c r="AS23" i="1"/>
  <c r="BN23" i="1"/>
  <c r="BL23" i="1"/>
  <c r="BP23" i="1"/>
  <c r="AM23" i="1"/>
  <c r="AR23" i="1"/>
  <c r="BK22" i="1"/>
  <c r="BC22" i="1"/>
  <c r="AU22" i="1"/>
  <c r="BN22" i="1"/>
  <c r="AL22" i="1"/>
  <c r="AN22" i="1"/>
  <c r="AM22" i="1"/>
  <c r="AR22" i="1"/>
  <c r="BK20" i="1"/>
  <c r="BC20" i="1"/>
  <c r="AU20" i="1"/>
  <c r="BP20" i="1"/>
  <c r="BN20" i="1"/>
  <c r="BL20" i="1"/>
  <c r="AL20" i="1"/>
  <c r="AM20" i="1"/>
  <c r="BK18" i="1"/>
  <c r="BC18" i="1"/>
  <c r="AU18" i="1"/>
  <c r="BP18" i="1"/>
  <c r="AL18" i="1"/>
  <c r="AP18" i="1"/>
  <c r="AN18" i="1"/>
  <c r="AM18" i="1"/>
  <c r="AT14" i="1"/>
  <c r="BA14" i="1"/>
  <c r="AL14" i="1"/>
  <c r="AU14" i="1"/>
  <c r="BN14" i="1"/>
  <c r="BM14" i="1"/>
  <c r="AV14" i="1"/>
  <c r="D14" i="1"/>
  <c r="AZ14" i="1"/>
  <c r="AW14" i="1"/>
  <c r="AQ14" i="1"/>
  <c r="D20" i="1"/>
  <c r="BJ14" i="1"/>
  <c r="BL14" i="1"/>
  <c r="BP14" i="1"/>
  <c r="BQ14" i="1"/>
  <c r="BG14" i="1"/>
  <c r="AS14" i="1"/>
  <c r="BB14" i="1"/>
  <c r="AY14" i="1"/>
  <c r="BF14" i="1"/>
  <c r="AO36" i="1" l="1"/>
  <c r="AO37" i="1" s="1"/>
  <c r="AN36" i="1"/>
  <c r="AN37" i="1" s="1"/>
  <c r="G36" i="1" s="1"/>
  <c r="G37" i="1" s="1"/>
  <c r="BB36" i="1"/>
  <c r="BB37" i="1" s="1"/>
  <c r="U36" i="1" s="1"/>
  <c r="U37" i="1" s="1"/>
  <c r="AW36" i="1"/>
  <c r="AW37" i="1" s="1"/>
  <c r="AM36" i="1"/>
  <c r="AM37" i="1" s="1"/>
  <c r="E38" i="1" s="1"/>
  <c r="BH36" i="1"/>
  <c r="BH37" i="1" s="1"/>
  <c r="AA36" i="1" s="1"/>
  <c r="AA37" i="1" s="1"/>
  <c r="AY36" i="1"/>
  <c r="AY37" i="1" s="1"/>
  <c r="BQ36" i="1"/>
  <c r="BQ37" i="1" s="1"/>
  <c r="AU36" i="1"/>
  <c r="AU37" i="1" s="1"/>
  <c r="BD36" i="1"/>
  <c r="BD37" i="1" s="1"/>
  <c r="W36" i="1" s="1"/>
  <c r="W37" i="1" s="1"/>
  <c r="BO36" i="1"/>
  <c r="BO37" i="1" s="1"/>
  <c r="BC36" i="1"/>
  <c r="BC37" i="1" s="1"/>
  <c r="AQ36" i="1"/>
  <c r="AQ37" i="1" s="1"/>
  <c r="AV36" i="1"/>
  <c r="AV37" i="1" s="1"/>
  <c r="O36" i="1" s="1"/>
  <c r="O37" i="1" s="1"/>
  <c r="AL36" i="1"/>
  <c r="AL37" i="1" s="1"/>
  <c r="E36" i="1" s="1"/>
  <c r="E37" i="1" s="1"/>
  <c r="AX36" i="1"/>
  <c r="AX37" i="1" s="1"/>
  <c r="Q36" i="1" s="1"/>
  <c r="Q37" i="1" s="1"/>
  <c r="BE36" i="1"/>
  <c r="BE37" i="1" s="1"/>
  <c r="BF36" i="1"/>
  <c r="BF37" i="1" s="1"/>
  <c r="Y36" i="1" s="1"/>
  <c r="Y37" i="1" s="1"/>
  <c r="AT36" i="1"/>
  <c r="AT37" i="1" s="1"/>
  <c r="M36" i="1" s="1"/>
  <c r="M37" i="1" s="1"/>
  <c r="BK36" i="1"/>
  <c r="BK37" i="1" s="1"/>
  <c r="BI36" i="1"/>
  <c r="BI37" i="1" s="1"/>
  <c r="AS36" i="1"/>
  <c r="AS37" i="1" s="1"/>
  <c r="BL36" i="1"/>
  <c r="BL37" i="1" s="1"/>
  <c r="AE36" i="1" s="1"/>
  <c r="AE37" i="1" s="1"/>
  <c r="BM36" i="1"/>
  <c r="BM37" i="1" s="1"/>
  <c r="BP36" i="1"/>
  <c r="BP37" i="1" s="1"/>
  <c r="AI36" i="1" s="1"/>
  <c r="AI37" i="1" s="1"/>
  <c r="BA36" i="1"/>
  <c r="BA37" i="1" s="1"/>
  <c r="BG36" i="1"/>
  <c r="BG37" i="1" s="1"/>
  <c r="BJ36" i="1"/>
  <c r="BJ37" i="1" s="1"/>
  <c r="AC36" i="1" s="1"/>
  <c r="AC37" i="1" s="1"/>
  <c r="AZ36" i="1"/>
  <c r="AZ37" i="1" s="1"/>
  <c r="S36" i="1" s="1"/>
  <c r="S37" i="1" s="1"/>
  <c r="BN36" i="1"/>
  <c r="BN37" i="1" s="1"/>
  <c r="AG36" i="1" s="1"/>
  <c r="AG37" i="1" s="1"/>
  <c r="AR36" i="1"/>
  <c r="D36" i="1"/>
  <c r="AP36" i="1"/>
  <c r="AP37" i="1" s="1"/>
  <c r="I36" i="1" s="1"/>
  <c r="I37" i="1" s="1"/>
  <c r="G38" i="1" l="1"/>
  <c r="G39" i="1" s="1"/>
  <c r="E39" i="1"/>
  <c r="AR37" i="1"/>
  <c r="K36" i="1" s="1"/>
  <c r="K37" i="1" s="1"/>
  <c r="I38" i="1" l="1"/>
  <c r="I39" i="1" s="1"/>
  <c r="K38" i="1" l="1"/>
  <c r="K39" i="1" s="1"/>
  <c r="M38" i="1" l="1"/>
  <c r="M39" i="1" s="1"/>
  <c r="O38" i="1" l="1"/>
  <c r="O39" i="1" s="1"/>
  <c r="Q38" i="1" l="1"/>
  <c r="S38" i="1" s="1"/>
  <c r="Q39" i="1" l="1"/>
  <c r="S39" i="1"/>
  <c r="U38" i="1"/>
  <c r="U39" i="1" l="1"/>
  <c r="W38" i="1"/>
  <c r="Y38" i="1" l="1"/>
  <c r="AA38" i="1" s="1"/>
  <c r="W39" i="1"/>
  <c r="AA39" i="1" l="1"/>
  <c r="AC38" i="1"/>
  <c r="Y39" i="1"/>
  <c r="AE38" i="1" l="1"/>
  <c r="AC39" i="1"/>
  <c r="AG38" i="1" l="1"/>
  <c r="AE39" i="1"/>
  <c r="AI38" i="1" l="1"/>
  <c r="AI39" i="1" s="1"/>
  <c r="AG39" i="1"/>
</calcChain>
</file>

<file path=xl/sharedStrings.xml><?xml version="1.0" encoding="utf-8"?>
<sst xmlns="http://schemas.openxmlformats.org/spreadsheetml/2006/main" count="132" uniqueCount="72">
  <si>
    <t>CRONOGRAMA FÍSICO FINANCEIRO</t>
  </si>
  <si>
    <t>ÍTEM</t>
  </si>
  <si>
    <t>DISCRIMINAÇÃO DOS SERVIÇOS</t>
  </si>
  <si>
    <t>VALOR DOS SERVIÇOS (R$)</t>
  </si>
  <si>
    <t>PESO</t>
  </si>
  <si>
    <t>MÊS 1</t>
  </si>
  <si>
    <t>MÊS 2</t>
  </si>
  <si>
    <t>MÊS 3</t>
  </si>
  <si>
    <t>MÊS 4</t>
  </si>
  <si>
    <t>MÊS 5</t>
  </si>
  <si>
    <t>MÊS 6</t>
  </si>
  <si>
    <t>MÊS 7</t>
  </si>
  <si>
    <t>SERVIÇOS A EXECUTAR (%)</t>
  </si>
  <si>
    <t>MÊS 8</t>
  </si>
  <si>
    <t>MÊS 9</t>
  </si>
  <si>
    <t>No mês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</si>
  <si>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</si>
  <si>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</si>
  <si>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</si>
  <si>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</si>
  <si>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</si>
  <si>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</si>
  <si>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</si>
  <si>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</si>
  <si>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</si>
  <si>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</si>
  <si>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Acum.</t>
  </si>
  <si>
    <t>MÊS 10</t>
  </si>
  <si>
    <t>no mês</t>
  </si>
  <si>
    <t>acum.</t>
  </si>
  <si>
    <t>TOTAL SIMPLES (R$)</t>
  </si>
  <si>
    <t>TOTAL SIMPLES (%)</t>
  </si>
  <si>
    <t>TOTAL ACUMULADO (%)</t>
  </si>
  <si>
    <t>TOTAL ACUMULADO (R$)</t>
  </si>
  <si>
    <t>LOCAL:</t>
  </si>
  <si>
    <t>MUNICÍPIO:</t>
  </si>
  <si>
    <t>MÊS 11</t>
  </si>
  <si>
    <t>MÊS 12</t>
  </si>
  <si>
    <t>MÊS 13</t>
  </si>
  <si>
    <t>MÊS 14</t>
  </si>
  <si>
    <t>MÊS 15</t>
  </si>
  <si>
    <t>MÊS 16</t>
  </si>
  <si>
    <t>mês 11</t>
  </si>
  <si>
    <t>mês 12</t>
  </si>
  <si>
    <t>mês 13</t>
  </si>
  <si>
    <t>mês 14</t>
  </si>
  <si>
    <t>mês 15</t>
  </si>
  <si>
    <t>mês 16</t>
  </si>
  <si>
    <t>INSTALAÇÕES HIDROSSANITÁRIAS</t>
  </si>
  <si>
    <t>LIMPEZA FINAL DA OBRA</t>
  </si>
  <si>
    <t>_____________________________________________</t>
  </si>
  <si>
    <t>Clarice Vanete Tumelero Niedermaier</t>
  </si>
  <si>
    <t>Engenheira Civil – CREA/SC 139652-1</t>
  </si>
  <si>
    <t>AMERIOS (Associação dos Municípios do Entre Rios)</t>
  </si>
  <si>
    <t>ÁREA:</t>
  </si>
  <si>
    <t>PISO GERAL</t>
  </si>
  <si>
    <t>ALVENARIA / REVESTIMENTOS</t>
  </si>
  <si>
    <t xml:space="preserve">IMPERMEABILIZAÇÃO </t>
  </si>
  <si>
    <t xml:space="preserve">ESQUADRIAS </t>
  </si>
  <si>
    <t>ESTRUTURAL</t>
  </si>
  <si>
    <t>INSTALAÇÕES ELÉTRICAS e ELÉTRICAS PREVENTIVAS</t>
  </si>
  <si>
    <t>SISTEMAS PREVENTIVOS CONTRA INCÊNDIO - PARTE CIVIL</t>
  </si>
  <si>
    <t>SERVIÇOS INICIAIS / ABRIGO DE MATERIAIS</t>
  </si>
  <si>
    <t>ACESSIBILIDADE INTERNA / CORRIMÃO E GUARDA CORPO</t>
  </si>
  <si>
    <t>GRANITOS / DIVISÓRIAS DOS SANITÁRIOS</t>
  </si>
  <si>
    <t>VAGAS DE ESTACIONAMENTO/TRAJETO SEGURO</t>
  </si>
  <si>
    <t xml:space="preserve">OBRA: </t>
  </si>
  <si>
    <t>GINÁSIO MUNICIPAL DE ESPORTERS - BAIRRO PALMEIRAS</t>
  </si>
  <si>
    <t>PROLONGAMENTO DA RUA MARECHAL DEODORO (SC-160) S/N – BAIRRO PALMEIRAS</t>
  </si>
  <si>
    <t>1.635.73m²</t>
  </si>
  <si>
    <t>SAUDADES / SC</t>
  </si>
  <si>
    <t>Maravilha(SC), março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</si>
</sst>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164" formatCode="&quot;R$&quot;\ #,##0.00"/>
    <numFmt numFmtId="165" formatCode="_ &quot;R$&quot;* #\,##0\.00_ ;_ &quot;R$&quot;* \-#\,##0\.00_ ;_ &quot;R$&quot;* &quot;-&quot;??_ ;_ @_ "/>
    <numFmt numFmtId="166" formatCode="_ * #\,##0\.00_ ;_ * \-#\,##0\.00_ ;_ * &quot;-&quot;??_ ;_ @_ "/>
    <numFmt numFmtId="167" formatCode="0.00;\-0.00;;@"/>
    <numFmt numFmtId="168" formatCode="0.00%;\-0.00;;@"/>
    <numFmt numFmtId="169" formatCode="0.00\ &quot;%&quot;;\-0.00;;@"/>
    <numFmt numFmtId="170" formatCode="&quot; R$&quot;\ ###,###.00;\-0.00;;@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u/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Calibri Light"/>
      <family val="2"/>
    </font>
    <font>
      <sz val="8"/>
      <color theme="1"/>
      <name val="Calibri Light"/>
      <family val="2"/>
    </font>
    <font>
      <b/>
      <sz val="8"/>
      <color theme="1"/>
      <name val="Calibri Light"/>
      <family val="2"/>
    </font>
    <font>
      <sz val="8"/>
      <name val="Calibri Light"/>
      <family val="2"/>
    </font>
    <font>
      <sz val="10"/>
      <name val="Calibri Light"/>
      <family val="2"/>
    </font>
    <font>
      <sz val="10"/>
      <color indexed="18"/>
      <name val="Calibri Light"/>
      <family val="2"/>
    </font>
    <font>
      <sz val="11"/>
      <name val="Calibri Light"/>
      <family val="2"/>
    </font>
    <font>
      <sz val="11"/>
      <color theme="1"/>
      <name val="Calibri Light"/>
      <family val="2"/>
    </font>
    <font>
      <u/>
      <sz val="11"/>
      <color theme="1"/>
      <name val="Calibri Light"/>
      <family val="2"/>
    </font>
    <font>
      <b/>
      <sz val="11"/>
      <name val="Calibri Light"/>
      <family val="2"/>
    </font>
    <font>
      <b/>
      <i/>
      <sz val="11"/>
      <name val="Calibri Light"/>
      <family val="2"/>
    </font>
    <font>
      <b/>
      <i/>
      <sz val="11"/>
      <color theme="1"/>
      <name val="Calibri Light"/>
      <family val="2"/>
    </font>
    <font>
      <sz val="9"/>
      <color theme="1"/>
      <name val="Calibri Light"/>
      <family val="2"/>
    </font>
    <font>
      <b/>
      <sz val="11"/>
      <color theme="1"/>
      <name val="Calibri Light"/>
      <family val="2"/>
    </font>
    <font>
      <b/>
      <sz val="12"/>
      <color theme="1"/>
      <name val="Calibri Light"/>
      <family val="2"/>
    </font>
    <font>
      <sz val="10"/>
      <color theme="1"/>
      <name val="Calibri Light"/>
      <family val="2"/>
    </font>
    <font>
      <sz val="12"/>
      <color theme="1"/>
      <name val="Calibri Light"/>
      <family val="2"/>
    </font>
    <font>
      <b/>
      <sz val="14"/>
      <color theme="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0" fillId="0" borderId="0"/>
  </cellStyleXfs>
  <cellXfs count="82">
    <xf numFmtId="0" fontId="0" fillId="0" borderId="0" xfId="0"/>
    <xf numFmtId="0" fontId="0" fillId="0" borderId="0" xfId="0" applyBorder="1"/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2" xfId="0" applyBorder="1"/>
    <xf numFmtId="0" fontId="0" fillId="0" borderId="3" xfId="0" applyBorder="1"/>
    <xf numFmtId="167" fontId="4" fillId="0" borderId="1" xfId="0" applyNumberFormat="1" applyFont="1" applyFill="1" applyBorder="1" applyAlignment="1">
      <alignment horizontal="center" vertical="center"/>
    </xf>
    <xf numFmtId="0" fontId="7" fillId="0" borderId="0" xfId="1" applyFont="1"/>
    <xf numFmtId="0" fontId="9" fillId="0" borderId="0" xfId="0" applyFont="1" applyAlignment="1"/>
    <xf numFmtId="0" fontId="7" fillId="0" borderId="0" xfId="1" applyFont="1" applyAlignment="1"/>
    <xf numFmtId="0" fontId="8" fillId="0" borderId="0" xfId="1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4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vertical="center"/>
    </xf>
    <xf numFmtId="0" fontId="13" fillId="3" borderId="4" xfId="0" applyFont="1" applyFill="1" applyBorder="1" applyAlignment="1"/>
    <xf numFmtId="0" fontId="12" fillId="3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10" fontId="12" fillId="4" borderId="5" xfId="0" applyNumberFormat="1" applyFont="1" applyFill="1" applyBorder="1" applyAlignment="1">
      <alignment horizontal="center" vertical="center"/>
    </xf>
    <xf numFmtId="167" fontId="12" fillId="0" borderId="4" xfId="0" applyNumberFormat="1" applyFont="1" applyFill="1" applyBorder="1" applyAlignment="1">
      <alignment horizontal="center" vertical="center"/>
    </xf>
    <xf numFmtId="167" fontId="14" fillId="4" borderId="4" xfId="0" applyNumberFormat="1" applyFont="1" applyFill="1" applyBorder="1" applyAlignment="1">
      <alignment horizontal="center" vertical="center"/>
    </xf>
    <xf numFmtId="167" fontId="12" fillId="4" borderId="4" xfId="0" applyNumberFormat="1" applyFont="1" applyFill="1" applyBorder="1" applyAlignment="1">
      <alignment horizontal="center" vertical="center"/>
    </xf>
    <xf numFmtId="0" fontId="12" fillId="0" borderId="6" xfId="0" applyFont="1" applyFill="1" applyBorder="1"/>
    <xf numFmtId="168" fontId="12" fillId="4" borderId="5" xfId="0" applyNumberFormat="1" applyFont="1" applyFill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2" fontId="12" fillId="0" borderId="4" xfId="0" applyNumberFormat="1" applyFont="1" applyFill="1" applyBorder="1" applyAlignment="1">
      <alignment horizontal="center" vertical="center"/>
    </xf>
    <xf numFmtId="0" fontId="12" fillId="0" borderId="4" xfId="0" applyFont="1" applyBorder="1"/>
    <xf numFmtId="164" fontId="13" fillId="2" borderId="4" xfId="0" applyNumberFormat="1" applyFont="1" applyFill="1" applyBorder="1" applyAlignment="1">
      <alignment horizontal="center" vertical="center"/>
    </xf>
    <xf numFmtId="10" fontId="13" fillId="2" borderId="4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5" fillId="0" borderId="0" xfId="1" applyFont="1" applyBorder="1" applyAlignment="1"/>
    <xf numFmtId="0" fontId="16" fillId="0" borderId="0" xfId="1" applyFont="1"/>
    <xf numFmtId="0" fontId="17" fillId="0" borderId="0" xfId="1" applyFont="1"/>
    <xf numFmtId="0" fontId="17" fillId="0" borderId="0" xfId="1" applyFont="1" applyBorder="1" applyAlignment="1"/>
    <xf numFmtId="0" fontId="18" fillId="0" borderId="0" xfId="0" applyFont="1" applyBorder="1"/>
    <xf numFmtId="0" fontId="18" fillId="0" borderId="0" xfId="0" applyFont="1"/>
    <xf numFmtId="0" fontId="15" fillId="0" borderId="0" xfId="1" applyFont="1"/>
    <xf numFmtId="0" fontId="19" fillId="0" borderId="0" xfId="0" applyFont="1" applyAlignment="1"/>
    <xf numFmtId="44" fontId="14" fillId="0" borderId="0" xfId="1" applyNumberFormat="1" applyFont="1" applyAlignment="1"/>
    <xf numFmtId="0" fontId="11" fillId="0" borderId="0" xfId="1" applyFont="1" applyAlignment="1"/>
    <xf numFmtId="0" fontId="20" fillId="0" borderId="0" xfId="1" applyFont="1" applyAlignment="1"/>
    <xf numFmtId="0" fontId="15" fillId="0" borderId="0" xfId="1" applyFont="1" applyAlignment="1"/>
    <xf numFmtId="0" fontId="21" fillId="0" borderId="0" xfId="1" applyFont="1" applyAlignment="1"/>
    <xf numFmtId="0" fontId="22" fillId="0" borderId="0" xfId="0" applyFont="1"/>
    <xf numFmtId="0" fontId="17" fillId="0" borderId="0" xfId="1" applyFont="1" applyAlignment="1"/>
    <xf numFmtId="44" fontId="23" fillId="0" borderId="8" xfId="0" applyNumberFormat="1" applyFont="1" applyFill="1" applyBorder="1" applyAlignment="1">
      <alignment horizontal="left" vertical="center"/>
    </xf>
    <xf numFmtId="0" fontId="18" fillId="0" borderId="6" xfId="0" applyFont="1" applyFill="1" applyBorder="1"/>
    <xf numFmtId="0" fontId="18" fillId="0" borderId="4" xfId="0" applyFont="1" applyBorder="1" applyAlignment="1">
      <alignment horizontal="center"/>
    </xf>
    <xf numFmtId="0" fontId="0" fillId="0" borderId="0" xfId="0" applyFill="1"/>
    <xf numFmtId="0" fontId="24" fillId="0" borderId="0" xfId="0" applyFont="1"/>
    <xf numFmtId="0" fontId="25" fillId="0" borderId="0" xfId="0" applyFont="1"/>
    <xf numFmtId="0" fontId="12" fillId="0" borderId="1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44" fontId="23" fillId="0" borderId="8" xfId="0" applyNumberFormat="1" applyFont="1" applyBorder="1" applyAlignment="1">
      <alignment horizontal="center" vertical="center"/>
    </xf>
    <xf numFmtId="0" fontId="26" fillId="0" borderId="8" xfId="0" applyFont="1" applyFill="1" applyBorder="1"/>
    <xf numFmtId="0" fontId="27" fillId="0" borderId="8" xfId="0" applyFont="1" applyBorder="1"/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13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169" fontId="12" fillId="4" borderId="4" xfId="0" applyNumberFormat="1" applyFont="1" applyFill="1" applyBorder="1" applyAlignment="1">
      <alignment horizontal="center" vertical="center"/>
    </xf>
    <xf numFmtId="169" fontId="4" fillId="4" borderId="4" xfId="0" applyNumberFormat="1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170" fontId="13" fillId="4" borderId="4" xfId="0" applyNumberFormat="1" applyFont="1" applyFill="1" applyBorder="1" applyAlignment="1">
      <alignment horizontal="center" vertical="center"/>
    </xf>
    <xf numFmtId="169" fontId="5" fillId="4" borderId="4" xfId="0" applyNumberFormat="1" applyFont="1" applyFill="1" applyBorder="1" applyAlignment="1">
      <alignment horizontal="center" vertical="center"/>
    </xf>
    <xf numFmtId="170" fontId="12" fillId="4" borderId="4" xfId="0" applyNumberFormat="1" applyFont="1" applyFill="1" applyBorder="1" applyAlignment="1">
      <alignment horizontal="center" vertical="center"/>
    </xf>
    <xf numFmtId="170" fontId="4" fillId="4" borderId="4" xfId="0" applyNumberFormat="1" applyFont="1" applyFill="1" applyBorder="1" applyAlignment="1">
      <alignment horizontal="center" vertical="center"/>
    </xf>
    <xf numFmtId="170" fontId="5" fillId="4" borderId="4" xfId="0" applyNumberFormat="1" applyFont="1" applyFill="1" applyBorder="1" applyAlignment="1">
      <alignment horizontal="center" vertical="center"/>
    </xf>
    <xf numFmtId="4" fontId="14" fillId="1" borderId="4" xfId="5" applyNumberFormat="1" applyFont="1" applyFill="1" applyBorder="1" applyAlignment="1" applyProtection="1">
      <alignment vertical="center"/>
      <protection hidden="1"/>
    </xf>
    <xf numFmtId="4" fontId="14" fillId="1" borderId="4" xfId="0" applyNumberFormat="1" applyFont="1" applyFill="1" applyBorder="1" applyAlignment="1" applyProtection="1">
      <alignment vertical="center"/>
      <protection hidden="1"/>
    </xf>
    <xf numFmtId="169" fontId="13" fillId="4" borderId="4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left" vertical="top" wrapText="1"/>
    </xf>
  </cellXfs>
  <cellStyles count="6">
    <cellStyle name="Moeda 2" xfId="2" xr:uid="{00000000-0005-0000-0000-000000000000}"/>
    <cellStyle name="Normal" xfId="0" builtinId="0"/>
    <cellStyle name="Normal 2" xfId="1" xr:uid="{00000000-0005-0000-0000-000002000000}"/>
    <cellStyle name="Normal_Plan1" xfId="5" xr:uid="{00000000-0005-0000-0000-000003000000}"/>
    <cellStyle name="Porcentagem 2" xfId="3" xr:uid="{00000000-0005-0000-0000-000004000000}"/>
    <cellStyle name="Vírgula 2" xfId="4" xr:uid="{00000000-0005-0000-0000-000005000000}"/>
  </cellStyles>
  <dxfs count="1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-Gin&#225;sio%20Municipal%20de%20Esportes-Bairro%20Palmeiras%20-%20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ina 1"/>
      <sheetName val="Página 2"/>
    </sheetNames>
    <sheetDataSet>
      <sheetData sheetId="0">
        <row r="20">
          <cell r="J20">
            <v>8674.52</v>
          </cell>
        </row>
        <row r="32">
          <cell r="J32">
            <v>196030.76</v>
          </cell>
        </row>
        <row r="37">
          <cell r="J37">
            <v>21406.12</v>
          </cell>
        </row>
        <row r="59">
          <cell r="J59">
            <v>162000.41</v>
          </cell>
        </row>
        <row r="64">
          <cell r="J64">
            <v>6072.39</v>
          </cell>
        </row>
        <row r="77">
          <cell r="J77">
            <v>27894.22</v>
          </cell>
        </row>
        <row r="96">
          <cell r="J96">
            <v>47961.32</v>
          </cell>
        </row>
        <row r="171">
          <cell r="J171">
            <v>40230.07</v>
          </cell>
        </row>
        <row r="180">
          <cell r="J180">
            <v>1408921.69</v>
          </cell>
        </row>
        <row r="187">
          <cell r="J187">
            <v>97548.52</v>
          </cell>
        </row>
        <row r="194">
          <cell r="J194">
            <v>1256.3499999999999</v>
          </cell>
        </row>
        <row r="206">
          <cell r="J206">
            <v>6182.3</v>
          </cell>
        </row>
        <row r="210">
          <cell r="J210">
            <v>440.4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56"/>
  <sheetViews>
    <sheetView tabSelected="1" topLeftCell="A16" zoomScaleNormal="100" zoomScalePageLayoutView="85" workbookViewId="0">
      <selection activeCell="F46" sqref="F46"/>
    </sheetView>
  </sheetViews>
  <sheetFormatPr defaultRowHeight="15" x14ac:dyDescent="0.25"/>
  <cols>
    <col min="1" max="1" width="12" customWidth="1"/>
    <col min="2" max="2" width="69.42578125" customWidth="1"/>
    <col min="3" max="3" width="15.7109375" customWidth="1"/>
    <col min="4" max="4" width="7.5703125" customWidth="1"/>
    <col min="5" max="5" width="6.7109375" customWidth="1"/>
    <col min="6" max="37" width="6.5703125" customWidth="1"/>
  </cols>
  <sheetData>
    <row r="1" spans="1:69" ht="18.75" customHeight="1" x14ac:dyDescent="0.3">
      <c r="A1" s="81" t="s">
        <v>0</v>
      </c>
      <c r="B1" s="81"/>
      <c r="C1" s="61"/>
      <c r="D1" s="61"/>
      <c r="E1" s="61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3"/>
    </row>
    <row r="2" spans="1:69" ht="5.25" customHeight="1" x14ac:dyDescent="0.3">
      <c r="A2" s="62"/>
      <c r="B2" s="62"/>
      <c r="C2" s="62"/>
      <c r="D2" s="62"/>
      <c r="E2" s="62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5"/>
    </row>
    <row r="3" spans="1:69" ht="15.75" x14ac:dyDescent="0.25">
      <c r="A3" s="54" t="s">
        <v>66</v>
      </c>
      <c r="B3" s="55" t="s">
        <v>67</v>
      </c>
      <c r="C3" s="40"/>
      <c r="D3" s="40"/>
      <c r="E3" s="40"/>
    </row>
    <row r="4" spans="1:69" ht="5.25" customHeight="1" x14ac:dyDescent="0.25">
      <c r="A4" s="54"/>
      <c r="B4" s="40"/>
      <c r="C4" s="40"/>
      <c r="D4" s="40"/>
      <c r="E4" s="40"/>
    </row>
    <row r="5" spans="1:69" x14ac:dyDescent="0.25">
      <c r="A5" s="54" t="s">
        <v>34</v>
      </c>
      <c r="B5" s="54" t="s">
        <v>68</v>
      </c>
      <c r="C5" s="40"/>
      <c r="D5" s="40"/>
      <c r="E5" s="40"/>
    </row>
    <row r="6" spans="1:69" ht="4.5" customHeight="1" x14ac:dyDescent="0.25">
      <c r="A6" s="54"/>
      <c r="B6" s="40"/>
      <c r="C6" s="40"/>
      <c r="D6" s="40"/>
      <c r="E6" s="40"/>
    </row>
    <row r="7" spans="1:69" ht="15.75" customHeight="1" x14ac:dyDescent="0.25">
      <c r="A7" s="54" t="s">
        <v>54</v>
      </c>
      <c r="B7" s="54" t="s">
        <v>69</v>
      </c>
      <c r="C7" s="40"/>
      <c r="D7" s="40"/>
      <c r="E7" s="40"/>
    </row>
    <row r="8" spans="1:69" ht="5.25" customHeight="1" x14ac:dyDescent="0.25">
      <c r="A8" s="54"/>
      <c r="B8" s="54"/>
      <c r="C8" s="40"/>
      <c r="D8" s="40"/>
      <c r="E8" s="40"/>
    </row>
    <row r="9" spans="1:69" x14ac:dyDescent="0.25">
      <c r="A9" s="16" t="s">
        <v>35</v>
      </c>
      <c r="B9" s="54" t="s">
        <v>70</v>
      </c>
      <c r="C9" s="53"/>
    </row>
    <row r="10" spans="1:69" ht="3.75" customHeight="1" x14ac:dyDescent="0.25"/>
    <row r="11" spans="1:69" ht="15" customHeight="1" x14ac:dyDescent="0.25">
      <c r="A11" s="66" t="s">
        <v>1</v>
      </c>
      <c r="B11" s="66" t="s">
        <v>2</v>
      </c>
      <c r="C11" s="66" t="s">
        <v>3</v>
      </c>
      <c r="D11" s="66" t="s">
        <v>4</v>
      </c>
      <c r="E11" s="70" t="s">
        <v>12</v>
      </c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2"/>
      <c r="AC11" s="20"/>
      <c r="AD11" s="20"/>
      <c r="AE11" s="20"/>
      <c r="AF11" s="20"/>
      <c r="AG11" s="20"/>
      <c r="AH11" s="20"/>
      <c r="AI11" s="20"/>
      <c r="AJ11" s="20"/>
      <c r="AK11" s="2"/>
    </row>
    <row r="12" spans="1:69" ht="15.75" customHeight="1" x14ac:dyDescent="0.25">
      <c r="A12" s="66"/>
      <c r="B12" s="66"/>
      <c r="C12" s="66"/>
      <c r="D12" s="66"/>
      <c r="E12" s="65" t="s">
        <v>5</v>
      </c>
      <c r="F12" s="65"/>
      <c r="G12" s="65" t="s">
        <v>6</v>
      </c>
      <c r="H12" s="65"/>
      <c r="I12" s="65" t="s">
        <v>7</v>
      </c>
      <c r="J12" s="65"/>
      <c r="K12" s="65" t="s">
        <v>8</v>
      </c>
      <c r="L12" s="65"/>
      <c r="M12" s="65" t="s">
        <v>9</v>
      </c>
      <c r="N12" s="65"/>
      <c r="O12" s="65" t="s">
        <v>10</v>
      </c>
      <c r="P12" s="65"/>
      <c r="Q12" s="65" t="s">
        <v>11</v>
      </c>
      <c r="R12" s="65"/>
      <c r="S12" s="65" t="s">
        <v>13</v>
      </c>
      <c r="T12" s="65"/>
      <c r="U12" s="65" t="s">
        <v>14</v>
      </c>
      <c r="V12" s="65"/>
      <c r="W12" s="65" t="s">
        <v>27</v>
      </c>
      <c r="X12" s="65"/>
      <c r="Y12" s="65" t="s">
        <v>36</v>
      </c>
      <c r="Z12" s="65"/>
      <c r="AA12" s="65" t="s">
        <v>37</v>
      </c>
      <c r="AB12" s="65"/>
      <c r="AC12" s="65" t="s">
        <v>38</v>
      </c>
      <c r="AD12" s="65"/>
      <c r="AE12" s="65" t="s">
        <v>39</v>
      </c>
      <c r="AF12" s="65"/>
      <c r="AG12" s="65" t="s">
        <v>40</v>
      </c>
      <c r="AH12" s="65"/>
      <c r="AI12" s="65" t="s">
        <v>41</v>
      </c>
      <c r="AJ12" s="65"/>
      <c r="AK12" s="4"/>
      <c r="AL12" s="63" t="s">
        <v>16</v>
      </c>
      <c r="AM12" s="63"/>
      <c r="AN12" s="63" t="s">
        <v>17</v>
      </c>
      <c r="AO12" s="63"/>
      <c r="AP12" s="63" t="s">
        <v>18</v>
      </c>
      <c r="AQ12" s="63"/>
      <c r="AR12" s="63" t="s">
        <v>19</v>
      </c>
      <c r="AS12" s="63"/>
      <c r="AT12" s="63" t="s">
        <v>20</v>
      </c>
      <c r="AU12" s="63"/>
      <c r="AV12" s="63" t="s">
        <v>21</v>
      </c>
      <c r="AW12" s="63"/>
      <c r="AX12" s="63" t="s">
        <v>22</v>
      </c>
      <c r="AY12" s="63"/>
      <c r="AZ12" s="63" t="s">
        <v>23</v>
      </c>
      <c r="BA12" s="63"/>
      <c r="BB12" s="63" t="s">
        <v>24</v>
      </c>
      <c r="BC12" s="63"/>
      <c r="BD12" s="63" t="s">
        <v>25</v>
      </c>
      <c r="BE12" s="63"/>
      <c r="BF12" s="63" t="s">
        <v>42</v>
      </c>
      <c r="BG12" s="63"/>
      <c r="BH12" s="63" t="s">
        <v>43</v>
      </c>
      <c r="BI12" s="63"/>
      <c r="BJ12" s="63" t="s">
        <v>44</v>
      </c>
      <c r="BK12" s="63"/>
      <c r="BL12" s="63" t="s">
        <v>45</v>
      </c>
      <c r="BM12" s="63"/>
      <c r="BN12" s="63" t="s">
        <v>46</v>
      </c>
      <c r="BO12" s="63"/>
      <c r="BP12" s="63" t="s">
        <v>47</v>
      </c>
      <c r="BQ12" s="63"/>
    </row>
    <row r="13" spans="1:69" x14ac:dyDescent="0.25">
      <c r="A13" s="66"/>
      <c r="B13" s="66"/>
      <c r="C13" s="67"/>
      <c r="D13" s="66"/>
      <c r="E13" s="21" t="s">
        <v>15</v>
      </c>
      <c r="F13" s="21" t="s">
        <v>26</v>
      </c>
      <c r="G13" s="21" t="s">
        <v>15</v>
      </c>
      <c r="H13" s="21" t="s">
        <v>26</v>
      </c>
      <c r="I13" s="21" t="s">
        <v>15</v>
      </c>
      <c r="J13" s="21" t="s">
        <v>26</v>
      </c>
      <c r="K13" s="21" t="s">
        <v>15</v>
      </c>
      <c r="L13" s="21" t="s">
        <v>26</v>
      </c>
      <c r="M13" s="21" t="s">
        <v>15</v>
      </c>
      <c r="N13" s="21" t="s">
        <v>26</v>
      </c>
      <c r="O13" s="21" t="s">
        <v>15</v>
      </c>
      <c r="P13" s="21" t="s">
        <v>26</v>
      </c>
      <c r="Q13" s="21" t="s">
        <v>15</v>
      </c>
      <c r="R13" s="21" t="s">
        <v>26</v>
      </c>
      <c r="S13" s="21" t="s">
        <v>15</v>
      </c>
      <c r="T13" s="21" t="s">
        <v>26</v>
      </c>
      <c r="U13" s="21" t="s">
        <v>15</v>
      </c>
      <c r="V13" s="21" t="s">
        <v>26</v>
      </c>
      <c r="W13" s="21" t="s">
        <v>15</v>
      </c>
      <c r="X13" s="21" t="s">
        <v>26</v>
      </c>
      <c r="Y13" s="21" t="s">
        <v>15</v>
      </c>
      <c r="Z13" s="21" t="s">
        <v>26</v>
      </c>
      <c r="AA13" s="21" t="s">
        <v>15</v>
      </c>
      <c r="AB13" s="21" t="s">
        <v>26</v>
      </c>
      <c r="AC13" s="21" t="s">
        <v>15</v>
      </c>
      <c r="AD13" s="21" t="s">
        <v>26</v>
      </c>
      <c r="AE13" s="21" t="s">
        <v>15</v>
      </c>
      <c r="AF13" s="21" t="s">
        <v>26</v>
      </c>
      <c r="AG13" s="21" t="s">
        <v>15</v>
      </c>
      <c r="AH13" s="21" t="s">
        <v>26</v>
      </c>
      <c r="AI13" s="21" t="s">
        <v>15</v>
      </c>
      <c r="AJ13" s="21" t="s">
        <v>26</v>
      </c>
      <c r="AK13" s="5"/>
      <c r="AL13" s="17" t="s">
        <v>28</v>
      </c>
      <c r="AM13" s="17" t="s">
        <v>29</v>
      </c>
      <c r="AN13" s="17" t="s">
        <v>28</v>
      </c>
      <c r="AO13" s="17" t="s">
        <v>29</v>
      </c>
      <c r="AP13" s="17" t="s">
        <v>28</v>
      </c>
      <c r="AQ13" s="17" t="s">
        <v>29</v>
      </c>
      <c r="AR13" s="17" t="s">
        <v>28</v>
      </c>
      <c r="AS13" s="17" t="s">
        <v>29</v>
      </c>
      <c r="AT13" s="17" t="s">
        <v>28</v>
      </c>
      <c r="AU13" s="17" t="s">
        <v>29</v>
      </c>
      <c r="AV13" s="17" t="s">
        <v>28</v>
      </c>
      <c r="AW13" s="17" t="s">
        <v>29</v>
      </c>
      <c r="AX13" s="17" t="s">
        <v>28</v>
      </c>
      <c r="AY13" s="17" t="s">
        <v>29</v>
      </c>
      <c r="AZ13" s="17" t="s">
        <v>28</v>
      </c>
      <c r="BA13" s="17" t="s">
        <v>29</v>
      </c>
      <c r="BB13" s="17" t="s">
        <v>28</v>
      </c>
      <c r="BC13" s="17" t="s">
        <v>29</v>
      </c>
      <c r="BD13" s="17" t="s">
        <v>28</v>
      </c>
      <c r="BE13" s="17" t="s">
        <v>29</v>
      </c>
      <c r="BF13" s="17" t="s">
        <v>28</v>
      </c>
      <c r="BG13" s="17" t="s">
        <v>29</v>
      </c>
      <c r="BH13" s="17" t="s">
        <v>28</v>
      </c>
      <c r="BI13" s="17" t="s">
        <v>29</v>
      </c>
      <c r="BJ13" s="17" t="s">
        <v>28</v>
      </c>
      <c r="BK13" s="17" t="s">
        <v>29</v>
      </c>
      <c r="BL13" s="17" t="s">
        <v>28</v>
      </c>
      <c r="BM13" s="17" t="s">
        <v>29</v>
      </c>
      <c r="BN13" s="17" t="s">
        <v>28</v>
      </c>
      <c r="BO13" s="17" t="s">
        <v>29</v>
      </c>
      <c r="BP13" s="17" t="s">
        <v>28</v>
      </c>
      <c r="BQ13" s="17" t="s">
        <v>29</v>
      </c>
    </row>
    <row r="14" spans="1:69" ht="15.75" x14ac:dyDescent="0.25">
      <c r="A14" s="56">
        <v>1</v>
      </c>
      <c r="B14" s="60" t="s">
        <v>62</v>
      </c>
      <c r="C14" s="58">
        <f>'[1]Página 1'!$J$20</f>
        <v>8674.52</v>
      </c>
      <c r="D14" s="23">
        <f t="shared" ref="D14:D34" si="0">C14/$C$36</f>
        <v>4.2845195565603365E-3</v>
      </c>
      <c r="E14" s="24">
        <v>50</v>
      </c>
      <c r="F14" s="25">
        <v>50</v>
      </c>
      <c r="G14" s="24">
        <v>50</v>
      </c>
      <c r="H14" s="26">
        <f t="shared" ref="H14:H29" si="1">IF((F14=100),0,G14+F14)</f>
        <v>100</v>
      </c>
      <c r="I14" s="24"/>
      <c r="J14" s="26"/>
      <c r="K14" s="24"/>
      <c r="L14" s="26">
        <f>IF((J14=100),0,K14+J14)</f>
        <v>0</v>
      </c>
      <c r="M14" s="24"/>
      <c r="N14" s="26">
        <f>IF((L14=100),0,M14+L14)</f>
        <v>0</v>
      </c>
      <c r="O14" s="24"/>
      <c r="P14" s="26">
        <f>IF((N14=100),0,O14+N14)</f>
        <v>0</v>
      </c>
      <c r="Q14" s="24"/>
      <c r="R14" s="26">
        <f>IF((P14=100),0,Q14+P14)</f>
        <v>0</v>
      </c>
      <c r="S14" s="24"/>
      <c r="T14" s="26">
        <f>IF((R14=100),0,S14+R14)</f>
        <v>0</v>
      </c>
      <c r="U14" s="24"/>
      <c r="V14" s="26">
        <f>IF((T14=100),0,U14+T14)</f>
        <v>0</v>
      </c>
      <c r="W14" s="24"/>
      <c r="X14" s="26">
        <f>IF((V14=100),0,W14+V14)</f>
        <v>0</v>
      </c>
      <c r="Y14" s="24"/>
      <c r="Z14" s="26">
        <f>IF((X14=100),0,Y14+X14)</f>
        <v>0</v>
      </c>
      <c r="AA14" s="24"/>
      <c r="AB14" s="26">
        <f>IF((Z14=100),0,AA14+Z14)</f>
        <v>0</v>
      </c>
      <c r="AC14" s="24"/>
      <c r="AD14" s="26"/>
      <c r="AE14" s="24"/>
      <c r="AF14" s="26"/>
      <c r="AG14" s="24"/>
      <c r="AH14" s="26"/>
      <c r="AI14" s="24"/>
      <c r="AJ14" s="26"/>
      <c r="AK14" s="6"/>
      <c r="AL14" s="18">
        <f t="shared" ref="AL14:AL34" si="2">(((E14/100)*C14)/$C$36)</f>
        <v>2.1422597782801683E-3</v>
      </c>
      <c r="AM14" s="18">
        <f t="shared" ref="AM14:AM34" si="3">(((F14/100)*C14)/$C$36)</f>
        <v>2.1422597782801683E-3</v>
      </c>
      <c r="AN14" s="18">
        <f t="shared" ref="AN14:AN34" si="4">(((G14/100)*C14)/$C$36)</f>
        <v>2.1422597782801683E-3</v>
      </c>
      <c r="AO14" s="18">
        <f t="shared" ref="AO14:AO34" si="5">(((H14/100)*C14)/$C$36)</f>
        <v>4.2845195565603365E-3</v>
      </c>
      <c r="AP14" s="18">
        <f t="shared" ref="AP14:AP34" si="6">(((I14/100)*C14)/$C$36)</f>
        <v>0</v>
      </c>
      <c r="AQ14" s="18">
        <f t="shared" ref="AQ14:AQ34" si="7">(((J14/100)*C14)/$C$36)</f>
        <v>0</v>
      </c>
      <c r="AR14" s="18">
        <f t="shared" ref="AR14:AR34" si="8">(((K14/100)*C14)/$C$36)</f>
        <v>0</v>
      </c>
      <c r="AS14" s="18">
        <f t="shared" ref="AS14:AS34" si="9">(((L14/100)*C14)/$C$36)</f>
        <v>0</v>
      </c>
      <c r="AT14" s="18">
        <f t="shared" ref="AT14:AT34" si="10">(((M14/100)*C14)/$C$36)</f>
        <v>0</v>
      </c>
      <c r="AU14" s="18">
        <f t="shared" ref="AU14:AU34" si="11">(((N14/100)*C14)/$C$36)</f>
        <v>0</v>
      </c>
      <c r="AV14" s="18">
        <f t="shared" ref="AV14:AV34" si="12">(((O14/100)*C14)/$C$36)</f>
        <v>0</v>
      </c>
      <c r="AW14" s="18">
        <f t="shared" ref="AW14:AW34" si="13">(((P14/100)*C14)/$C$36)</f>
        <v>0</v>
      </c>
      <c r="AX14" s="18">
        <f t="shared" ref="AX14:AX34" si="14">(((Q14/100)*C14)/$C$36)</f>
        <v>0</v>
      </c>
      <c r="AY14" s="18">
        <f t="shared" ref="AY14:AY34" si="15">(((R14/100)*C14)/$C$36)</f>
        <v>0</v>
      </c>
      <c r="AZ14" s="18">
        <f t="shared" ref="AZ14:AZ34" si="16">(((S14/100)*C14)/$C$36)</f>
        <v>0</v>
      </c>
      <c r="BA14" s="18">
        <f t="shared" ref="BA14:BA34" si="17">(((T14/100)*C14)/$C$36)</f>
        <v>0</v>
      </c>
      <c r="BB14" s="18">
        <f t="shared" ref="BB14:BB34" si="18">(((U14/100)*C14)/$C$36)</f>
        <v>0</v>
      </c>
      <c r="BC14" s="18">
        <f t="shared" ref="BC14:BC34" si="19">(((V14/100)*C14)/$C$36)</f>
        <v>0</v>
      </c>
      <c r="BD14" s="18">
        <f t="shared" ref="BD14:BD34" si="20">(((W14/100)*C14)/$C$36)</f>
        <v>0</v>
      </c>
      <c r="BE14" s="18">
        <f t="shared" ref="BE14:BE34" si="21">(((X14/100)*C14)/$C$36)</f>
        <v>0</v>
      </c>
      <c r="BF14" s="18">
        <f t="shared" ref="BF14:BF34" si="22">(((Y14/100)*C14)/$C$36)</f>
        <v>0</v>
      </c>
      <c r="BG14" s="18">
        <f t="shared" ref="BG14:BG34" si="23">(((Z14/100)*C14)/$C$36)</f>
        <v>0</v>
      </c>
      <c r="BH14" s="18">
        <f t="shared" ref="BH14:BH34" si="24">(((AA14/100)*C14)/$C$36)</f>
        <v>0</v>
      </c>
      <c r="BI14" s="18">
        <f t="shared" ref="BI14:BI34" si="25">(((AB14/100)*C14)/$C$36)</f>
        <v>0</v>
      </c>
      <c r="BJ14" s="18">
        <f t="shared" ref="BJ14:BJ34" si="26">(((AC14/100)*C14)/$C$36)</f>
        <v>0</v>
      </c>
      <c r="BK14" s="18">
        <f t="shared" ref="BK14:BK34" si="27">(((AD14/100)*C14)/$C$36)</f>
        <v>0</v>
      </c>
      <c r="BL14" s="18">
        <f t="shared" ref="BL14:BL34" si="28">(((AE14/100)*C14)/$C$36)</f>
        <v>0</v>
      </c>
      <c r="BM14" s="18">
        <f t="shared" ref="BM14:BM34" si="29">(((AF14/100)*C14)/$C$36)</f>
        <v>0</v>
      </c>
      <c r="BN14" s="18">
        <f t="shared" ref="BN14:BN34" si="30">(((AG14/100)*C14)/$C$36)</f>
        <v>0</v>
      </c>
      <c r="BO14" s="18">
        <f t="shared" ref="BO14:BO34" si="31">(((AH14/100)*C14)/$C$36)</f>
        <v>0</v>
      </c>
      <c r="BP14" s="18">
        <f t="shared" ref="BP14:BP34" si="32">(((AI14/100)*C14)/$C$36)</f>
        <v>0</v>
      </c>
      <c r="BQ14" s="18">
        <f t="shared" ref="BQ14:BQ34" si="33">(((AJ14/100)*C14)/$C$36)</f>
        <v>0</v>
      </c>
    </row>
    <row r="15" spans="1:69" ht="15.75" x14ac:dyDescent="0.25">
      <c r="A15" s="57">
        <v>2</v>
      </c>
      <c r="B15" s="60" t="s">
        <v>55</v>
      </c>
      <c r="C15" s="58">
        <f>'[1]Página 1'!$J$32</f>
        <v>196030.76</v>
      </c>
      <c r="D15" s="28">
        <f t="shared" si="0"/>
        <v>9.682352740063839E-2</v>
      </c>
      <c r="E15" s="24"/>
      <c r="F15" s="25">
        <f t="shared" ref="F15:F34" si="34">E15</f>
        <v>0</v>
      </c>
      <c r="G15" s="24"/>
      <c r="H15" s="26">
        <f t="shared" si="1"/>
        <v>0</v>
      </c>
      <c r="I15" s="24">
        <v>20</v>
      </c>
      <c r="J15" s="26">
        <f t="shared" ref="J15:J29" si="35">IF((H15=100),0,I15+H15)</f>
        <v>20</v>
      </c>
      <c r="K15" s="24">
        <v>20</v>
      </c>
      <c r="L15" s="26">
        <f t="shared" ref="L15:L29" si="36">IF((J15=100),0,K15+J15)</f>
        <v>40</v>
      </c>
      <c r="M15" s="24">
        <v>20</v>
      </c>
      <c r="N15" s="26">
        <f t="shared" ref="N15:N29" si="37">IF((L15=100),0,M15+L15)</f>
        <v>60</v>
      </c>
      <c r="O15" s="24">
        <v>20</v>
      </c>
      <c r="P15" s="26">
        <f t="shared" ref="P15:P29" si="38">IF((N15=100),0,O15+N15)</f>
        <v>80</v>
      </c>
      <c r="Q15" s="24">
        <v>20</v>
      </c>
      <c r="R15" s="26">
        <f t="shared" ref="R15:R29" si="39">IF((P15=100),0,Q15+P15)</f>
        <v>100</v>
      </c>
      <c r="S15" s="24"/>
      <c r="T15" s="26">
        <f t="shared" ref="T15:T29" si="40">IF((R15=100),0,S15+R15)</f>
        <v>0</v>
      </c>
      <c r="U15" s="24"/>
      <c r="V15" s="26">
        <f t="shared" ref="V15:X29" si="41">IF((T15=100),0,U15+T15)</f>
        <v>0</v>
      </c>
      <c r="W15" s="24"/>
      <c r="X15" s="26">
        <f t="shared" ref="X15:X29" si="42">IF((V15=100),0,W15+V15)</f>
        <v>0</v>
      </c>
      <c r="Y15" s="24"/>
      <c r="Z15" s="26">
        <f t="shared" ref="Z15:Z29" si="43">IF((X15=100),0,Y15+X15)</f>
        <v>0</v>
      </c>
      <c r="AA15" s="24"/>
      <c r="AB15" s="26">
        <f t="shared" ref="AB15:AB29" si="44">IF((Z15=100),0,AA15+Z15)</f>
        <v>0</v>
      </c>
      <c r="AC15" s="24"/>
      <c r="AD15" s="26"/>
      <c r="AE15" s="24"/>
      <c r="AF15" s="26"/>
      <c r="AG15" s="24"/>
      <c r="AH15" s="26"/>
      <c r="AI15" s="24"/>
      <c r="AJ15" s="26"/>
      <c r="AK15" s="6"/>
      <c r="AL15" s="18">
        <f t="shared" si="2"/>
        <v>0</v>
      </c>
      <c r="AM15" s="18">
        <f t="shared" si="3"/>
        <v>0</v>
      </c>
      <c r="AN15" s="18">
        <f t="shared" si="4"/>
        <v>0</v>
      </c>
      <c r="AO15" s="18">
        <f t="shared" si="5"/>
        <v>0</v>
      </c>
      <c r="AP15" s="18">
        <f t="shared" si="6"/>
        <v>1.9364705480127677E-2</v>
      </c>
      <c r="AQ15" s="18">
        <f t="shared" si="7"/>
        <v>1.9364705480127677E-2</v>
      </c>
      <c r="AR15" s="18">
        <f t="shared" si="8"/>
        <v>1.9364705480127677E-2</v>
      </c>
      <c r="AS15" s="18">
        <f t="shared" si="9"/>
        <v>3.8729410960255353E-2</v>
      </c>
      <c r="AT15" s="18">
        <f t="shared" si="10"/>
        <v>1.9364705480127677E-2</v>
      </c>
      <c r="AU15" s="18">
        <f t="shared" si="11"/>
        <v>5.809411644038303E-2</v>
      </c>
      <c r="AV15" s="18">
        <f t="shared" si="12"/>
        <v>1.9364705480127677E-2</v>
      </c>
      <c r="AW15" s="18">
        <f t="shared" si="13"/>
        <v>7.7458821920510706E-2</v>
      </c>
      <c r="AX15" s="18">
        <f t="shared" si="14"/>
        <v>1.9364705480127677E-2</v>
      </c>
      <c r="AY15" s="18">
        <f t="shared" si="15"/>
        <v>9.682352740063839E-2</v>
      </c>
      <c r="AZ15" s="18">
        <f t="shared" si="16"/>
        <v>0</v>
      </c>
      <c r="BA15" s="18">
        <f t="shared" si="17"/>
        <v>0</v>
      </c>
      <c r="BB15" s="18">
        <f t="shared" si="18"/>
        <v>0</v>
      </c>
      <c r="BC15" s="18">
        <f t="shared" si="19"/>
        <v>0</v>
      </c>
      <c r="BD15" s="18">
        <f t="shared" si="20"/>
        <v>0</v>
      </c>
      <c r="BE15" s="18">
        <f t="shared" si="21"/>
        <v>0</v>
      </c>
      <c r="BF15" s="18">
        <f t="shared" si="22"/>
        <v>0</v>
      </c>
      <c r="BG15" s="18">
        <f t="shared" si="23"/>
        <v>0</v>
      </c>
      <c r="BH15" s="18">
        <f t="shared" si="24"/>
        <v>0</v>
      </c>
      <c r="BI15" s="18">
        <f t="shared" si="25"/>
        <v>0</v>
      </c>
      <c r="BJ15" s="18">
        <f t="shared" si="26"/>
        <v>0</v>
      </c>
      <c r="BK15" s="18">
        <f t="shared" si="27"/>
        <v>0</v>
      </c>
      <c r="BL15" s="18">
        <f t="shared" si="28"/>
        <v>0</v>
      </c>
      <c r="BM15" s="18">
        <f t="shared" si="29"/>
        <v>0</v>
      </c>
      <c r="BN15" s="18">
        <f t="shared" si="30"/>
        <v>0</v>
      </c>
      <c r="BO15" s="18">
        <f t="shared" si="31"/>
        <v>0</v>
      </c>
      <c r="BP15" s="18">
        <f t="shared" si="32"/>
        <v>0</v>
      </c>
      <c r="BQ15" s="18">
        <f t="shared" si="33"/>
        <v>0</v>
      </c>
    </row>
    <row r="16" spans="1:69" ht="15.75" x14ac:dyDescent="0.25">
      <c r="A16" s="57">
        <v>3</v>
      </c>
      <c r="B16" s="60" t="s">
        <v>63</v>
      </c>
      <c r="C16" s="58">
        <f>'[1]Página 1'!$J$37</f>
        <v>21406.12</v>
      </c>
      <c r="D16" s="28">
        <f t="shared" si="0"/>
        <v>1.0572912365188775E-2</v>
      </c>
      <c r="E16" s="24"/>
      <c r="F16" s="25">
        <f t="shared" si="34"/>
        <v>0</v>
      </c>
      <c r="G16" s="24"/>
      <c r="H16" s="26">
        <f t="shared" si="1"/>
        <v>0</v>
      </c>
      <c r="I16" s="24"/>
      <c r="J16" s="26">
        <f t="shared" si="35"/>
        <v>0</v>
      </c>
      <c r="K16" s="24"/>
      <c r="L16" s="26">
        <f t="shared" si="36"/>
        <v>0</v>
      </c>
      <c r="M16" s="24"/>
      <c r="N16" s="26">
        <f t="shared" si="37"/>
        <v>0</v>
      </c>
      <c r="O16" s="24"/>
      <c r="P16" s="26">
        <f t="shared" si="38"/>
        <v>0</v>
      </c>
      <c r="Q16" s="24"/>
      <c r="R16" s="26">
        <f t="shared" si="39"/>
        <v>0</v>
      </c>
      <c r="S16" s="24"/>
      <c r="T16" s="26">
        <f t="shared" si="40"/>
        <v>0</v>
      </c>
      <c r="U16" s="24"/>
      <c r="V16" s="26">
        <f t="shared" si="41"/>
        <v>0</v>
      </c>
      <c r="W16" s="24">
        <v>50</v>
      </c>
      <c r="X16" s="26">
        <f t="shared" si="42"/>
        <v>50</v>
      </c>
      <c r="Y16" s="24">
        <v>50</v>
      </c>
      <c r="Z16" s="26">
        <f t="shared" si="43"/>
        <v>100</v>
      </c>
      <c r="AA16" s="24"/>
      <c r="AB16" s="26">
        <f t="shared" si="44"/>
        <v>0</v>
      </c>
      <c r="AC16" s="24"/>
      <c r="AD16" s="26"/>
      <c r="AE16" s="24"/>
      <c r="AF16" s="26"/>
      <c r="AG16" s="24"/>
      <c r="AH16" s="26"/>
      <c r="AI16" s="24"/>
      <c r="AJ16" s="26"/>
      <c r="AK16" s="6"/>
      <c r="AL16" s="18">
        <f t="shared" si="2"/>
        <v>0</v>
      </c>
      <c r="AM16" s="18">
        <f t="shared" si="3"/>
        <v>0</v>
      </c>
      <c r="AN16" s="18">
        <f t="shared" si="4"/>
        <v>0</v>
      </c>
      <c r="AO16" s="18">
        <f t="shared" si="5"/>
        <v>0</v>
      </c>
      <c r="AP16" s="18">
        <f t="shared" si="6"/>
        <v>0</v>
      </c>
      <c r="AQ16" s="18">
        <f t="shared" si="7"/>
        <v>0</v>
      </c>
      <c r="AR16" s="18">
        <f t="shared" si="8"/>
        <v>0</v>
      </c>
      <c r="AS16" s="18">
        <f t="shared" si="9"/>
        <v>0</v>
      </c>
      <c r="AT16" s="18">
        <f t="shared" si="10"/>
        <v>0</v>
      </c>
      <c r="AU16" s="18">
        <f t="shared" si="11"/>
        <v>0</v>
      </c>
      <c r="AV16" s="18">
        <f t="shared" si="12"/>
        <v>0</v>
      </c>
      <c r="AW16" s="18">
        <f t="shared" si="13"/>
        <v>0</v>
      </c>
      <c r="AX16" s="18">
        <f t="shared" si="14"/>
        <v>0</v>
      </c>
      <c r="AY16" s="18">
        <f t="shared" si="15"/>
        <v>0</v>
      </c>
      <c r="AZ16" s="18">
        <f t="shared" si="16"/>
        <v>0</v>
      </c>
      <c r="BA16" s="18">
        <f t="shared" si="17"/>
        <v>0</v>
      </c>
      <c r="BB16" s="18">
        <f t="shared" si="18"/>
        <v>0</v>
      </c>
      <c r="BC16" s="18">
        <f t="shared" si="19"/>
        <v>0</v>
      </c>
      <c r="BD16" s="18">
        <f t="shared" si="20"/>
        <v>5.2864561825943877E-3</v>
      </c>
      <c r="BE16" s="18">
        <f t="shared" si="21"/>
        <v>5.2864561825943877E-3</v>
      </c>
      <c r="BF16" s="18">
        <f t="shared" si="22"/>
        <v>5.2864561825943877E-3</v>
      </c>
      <c r="BG16" s="18">
        <f t="shared" si="23"/>
        <v>1.0572912365188775E-2</v>
      </c>
      <c r="BH16" s="18">
        <f t="shared" si="24"/>
        <v>0</v>
      </c>
      <c r="BI16" s="18">
        <f t="shared" si="25"/>
        <v>0</v>
      </c>
      <c r="BJ16" s="18">
        <f t="shared" si="26"/>
        <v>0</v>
      </c>
      <c r="BK16" s="18">
        <f t="shared" si="27"/>
        <v>0</v>
      </c>
      <c r="BL16" s="18">
        <f t="shared" si="28"/>
        <v>0</v>
      </c>
      <c r="BM16" s="18">
        <f t="shared" si="29"/>
        <v>0</v>
      </c>
      <c r="BN16" s="18">
        <f t="shared" si="30"/>
        <v>0</v>
      </c>
      <c r="BO16" s="18">
        <f t="shared" si="31"/>
        <v>0</v>
      </c>
      <c r="BP16" s="18">
        <f t="shared" si="32"/>
        <v>0</v>
      </c>
      <c r="BQ16" s="18">
        <f t="shared" si="33"/>
        <v>0</v>
      </c>
    </row>
    <row r="17" spans="1:69" ht="15.75" x14ac:dyDescent="0.25">
      <c r="A17" s="57">
        <v>4</v>
      </c>
      <c r="B17" s="60" t="s">
        <v>56</v>
      </c>
      <c r="C17" s="58">
        <f>'[1]Página 1'!$J$59</f>
        <v>162000.41</v>
      </c>
      <c r="D17" s="28">
        <f t="shared" si="0"/>
        <v>8.0015254425120072E-2</v>
      </c>
      <c r="E17" s="24"/>
      <c r="F17" s="25">
        <f t="shared" si="34"/>
        <v>0</v>
      </c>
      <c r="G17" s="24"/>
      <c r="H17" s="26">
        <f t="shared" si="1"/>
        <v>0</v>
      </c>
      <c r="I17" s="24"/>
      <c r="J17" s="26">
        <f t="shared" si="35"/>
        <v>0</v>
      </c>
      <c r="K17" s="24"/>
      <c r="L17" s="26">
        <f t="shared" si="36"/>
        <v>0</v>
      </c>
      <c r="M17" s="24">
        <v>12.5</v>
      </c>
      <c r="N17" s="26">
        <f t="shared" si="37"/>
        <v>12.5</v>
      </c>
      <c r="O17" s="24">
        <v>12.5</v>
      </c>
      <c r="P17" s="26">
        <f t="shared" si="38"/>
        <v>25</v>
      </c>
      <c r="Q17" s="24">
        <v>12.5</v>
      </c>
      <c r="R17" s="26">
        <f t="shared" si="39"/>
        <v>37.5</v>
      </c>
      <c r="S17" s="24">
        <v>12.5</v>
      </c>
      <c r="T17" s="26">
        <f t="shared" si="40"/>
        <v>50</v>
      </c>
      <c r="U17" s="24">
        <v>12.5</v>
      </c>
      <c r="V17" s="26">
        <f t="shared" si="41"/>
        <v>62.5</v>
      </c>
      <c r="W17" s="24">
        <v>12.5</v>
      </c>
      <c r="X17" s="26">
        <f t="shared" si="42"/>
        <v>75</v>
      </c>
      <c r="Y17" s="24">
        <v>12.5</v>
      </c>
      <c r="Z17" s="26">
        <f t="shared" si="43"/>
        <v>87.5</v>
      </c>
      <c r="AA17" s="24">
        <v>12.5</v>
      </c>
      <c r="AB17" s="26">
        <f t="shared" si="44"/>
        <v>100</v>
      </c>
      <c r="AC17" s="24"/>
      <c r="AD17" s="26"/>
      <c r="AE17" s="24"/>
      <c r="AF17" s="26"/>
      <c r="AG17" s="24"/>
      <c r="AH17" s="26"/>
      <c r="AI17" s="24"/>
      <c r="AJ17" s="26"/>
      <c r="AK17" s="6"/>
      <c r="AL17" s="18">
        <f t="shared" si="2"/>
        <v>0</v>
      </c>
      <c r="AM17" s="18">
        <f t="shared" si="3"/>
        <v>0</v>
      </c>
      <c r="AN17" s="18">
        <f t="shared" si="4"/>
        <v>0</v>
      </c>
      <c r="AO17" s="18">
        <f t="shared" si="5"/>
        <v>0</v>
      </c>
      <c r="AP17" s="18">
        <f t="shared" si="6"/>
        <v>0</v>
      </c>
      <c r="AQ17" s="18">
        <f t="shared" si="7"/>
        <v>0</v>
      </c>
      <c r="AR17" s="18">
        <f t="shared" si="8"/>
        <v>0</v>
      </c>
      <c r="AS17" s="18">
        <f t="shared" si="9"/>
        <v>0</v>
      </c>
      <c r="AT17" s="18">
        <f t="shared" si="10"/>
        <v>1.0001906803140009E-2</v>
      </c>
      <c r="AU17" s="18">
        <f t="shared" si="11"/>
        <v>1.0001906803140009E-2</v>
      </c>
      <c r="AV17" s="18">
        <f t="shared" si="12"/>
        <v>1.0001906803140009E-2</v>
      </c>
      <c r="AW17" s="18">
        <f t="shared" si="13"/>
        <v>2.0003813606280018E-2</v>
      </c>
      <c r="AX17" s="18">
        <f t="shared" si="14"/>
        <v>1.0001906803140009E-2</v>
      </c>
      <c r="AY17" s="18">
        <f t="shared" si="15"/>
        <v>3.0005720409420029E-2</v>
      </c>
      <c r="AZ17" s="18">
        <f t="shared" si="16"/>
        <v>1.0001906803140009E-2</v>
      </c>
      <c r="BA17" s="18">
        <f t="shared" si="17"/>
        <v>4.0007627212560036E-2</v>
      </c>
      <c r="BB17" s="18">
        <f t="shared" si="18"/>
        <v>1.0001906803140009E-2</v>
      </c>
      <c r="BC17" s="18">
        <f t="shared" si="19"/>
        <v>5.0009534015700054E-2</v>
      </c>
      <c r="BD17" s="18">
        <f t="shared" si="20"/>
        <v>1.0001906803140009E-2</v>
      </c>
      <c r="BE17" s="18">
        <f t="shared" si="21"/>
        <v>6.0011440818840057E-2</v>
      </c>
      <c r="BF17" s="18">
        <f t="shared" si="22"/>
        <v>1.0001906803140009E-2</v>
      </c>
      <c r="BG17" s="18">
        <f t="shared" si="23"/>
        <v>7.0013347621980068E-2</v>
      </c>
      <c r="BH17" s="18">
        <f t="shared" si="24"/>
        <v>1.0001906803140009E-2</v>
      </c>
      <c r="BI17" s="18">
        <f t="shared" si="25"/>
        <v>8.0015254425120072E-2</v>
      </c>
      <c r="BJ17" s="18">
        <f t="shared" si="26"/>
        <v>0</v>
      </c>
      <c r="BK17" s="18">
        <f t="shared" si="27"/>
        <v>0</v>
      </c>
      <c r="BL17" s="18">
        <f t="shared" si="28"/>
        <v>0</v>
      </c>
      <c r="BM17" s="18">
        <f t="shared" si="29"/>
        <v>0</v>
      </c>
      <c r="BN17" s="18">
        <f t="shared" si="30"/>
        <v>0</v>
      </c>
      <c r="BO17" s="18">
        <f t="shared" si="31"/>
        <v>0</v>
      </c>
      <c r="BP17" s="18">
        <f t="shared" si="32"/>
        <v>0</v>
      </c>
      <c r="BQ17" s="18">
        <f t="shared" si="33"/>
        <v>0</v>
      </c>
    </row>
    <row r="18" spans="1:69" ht="15.75" x14ac:dyDescent="0.25">
      <c r="A18" s="57">
        <v>5</v>
      </c>
      <c r="B18" s="60" t="s">
        <v>57</v>
      </c>
      <c r="C18" s="58">
        <f>'[1]Página 1'!$J$64</f>
        <v>6072.39</v>
      </c>
      <c r="D18" s="28">
        <f t="shared" si="0"/>
        <v>2.9992753155288613E-3</v>
      </c>
      <c r="E18" s="24"/>
      <c r="F18" s="25">
        <f t="shared" si="34"/>
        <v>0</v>
      </c>
      <c r="G18" s="24"/>
      <c r="H18" s="26">
        <f t="shared" si="1"/>
        <v>0</v>
      </c>
      <c r="I18" s="24"/>
      <c r="J18" s="26">
        <f t="shared" si="35"/>
        <v>0</v>
      </c>
      <c r="K18" s="24"/>
      <c r="L18" s="26">
        <f t="shared" si="36"/>
        <v>0</v>
      </c>
      <c r="M18" s="24">
        <v>50</v>
      </c>
      <c r="N18" s="26">
        <f t="shared" si="37"/>
        <v>50</v>
      </c>
      <c r="O18" s="24">
        <v>50</v>
      </c>
      <c r="P18" s="26">
        <f t="shared" si="38"/>
        <v>100</v>
      </c>
      <c r="Q18" s="24"/>
      <c r="R18" s="26">
        <f t="shared" si="39"/>
        <v>0</v>
      </c>
      <c r="S18" s="24"/>
      <c r="T18" s="26">
        <f t="shared" si="40"/>
        <v>0</v>
      </c>
      <c r="U18" s="24"/>
      <c r="V18" s="26">
        <f t="shared" si="41"/>
        <v>0</v>
      </c>
      <c r="W18" s="24"/>
      <c r="X18" s="26">
        <f t="shared" si="42"/>
        <v>0</v>
      </c>
      <c r="Y18" s="24"/>
      <c r="Z18" s="26">
        <f t="shared" si="43"/>
        <v>0</v>
      </c>
      <c r="AA18" s="24"/>
      <c r="AB18" s="26">
        <f t="shared" si="44"/>
        <v>0</v>
      </c>
      <c r="AC18" s="24"/>
      <c r="AD18" s="26"/>
      <c r="AE18" s="24"/>
      <c r="AF18" s="26"/>
      <c r="AG18" s="24"/>
      <c r="AH18" s="26"/>
      <c r="AI18" s="24"/>
      <c r="AJ18" s="26"/>
      <c r="AK18" s="6"/>
      <c r="AL18" s="18">
        <f t="shared" si="2"/>
        <v>0</v>
      </c>
      <c r="AM18" s="18">
        <f t="shared" si="3"/>
        <v>0</v>
      </c>
      <c r="AN18" s="18">
        <f t="shared" si="4"/>
        <v>0</v>
      </c>
      <c r="AO18" s="18">
        <f t="shared" si="5"/>
        <v>0</v>
      </c>
      <c r="AP18" s="18">
        <f t="shared" si="6"/>
        <v>0</v>
      </c>
      <c r="AQ18" s="18">
        <f t="shared" si="7"/>
        <v>0</v>
      </c>
      <c r="AR18" s="18">
        <f t="shared" si="8"/>
        <v>0</v>
      </c>
      <c r="AS18" s="18">
        <f t="shared" si="9"/>
        <v>0</v>
      </c>
      <c r="AT18" s="18">
        <f t="shared" si="10"/>
        <v>1.4996376577644307E-3</v>
      </c>
      <c r="AU18" s="18">
        <f t="shared" si="11"/>
        <v>1.4996376577644307E-3</v>
      </c>
      <c r="AV18" s="18">
        <f t="shared" si="12"/>
        <v>1.4996376577644307E-3</v>
      </c>
      <c r="AW18" s="18">
        <f t="shared" si="13"/>
        <v>2.9992753155288613E-3</v>
      </c>
      <c r="AX18" s="18">
        <f t="shared" si="14"/>
        <v>0</v>
      </c>
      <c r="AY18" s="18">
        <f t="shared" si="15"/>
        <v>0</v>
      </c>
      <c r="AZ18" s="18">
        <f t="shared" si="16"/>
        <v>0</v>
      </c>
      <c r="BA18" s="18">
        <f t="shared" si="17"/>
        <v>0</v>
      </c>
      <c r="BB18" s="18">
        <f t="shared" si="18"/>
        <v>0</v>
      </c>
      <c r="BC18" s="18">
        <f t="shared" si="19"/>
        <v>0</v>
      </c>
      <c r="BD18" s="18">
        <f t="shared" si="20"/>
        <v>0</v>
      </c>
      <c r="BE18" s="18">
        <f t="shared" si="21"/>
        <v>0</v>
      </c>
      <c r="BF18" s="18">
        <f t="shared" si="22"/>
        <v>0</v>
      </c>
      <c r="BG18" s="18">
        <f t="shared" si="23"/>
        <v>0</v>
      </c>
      <c r="BH18" s="18">
        <f t="shared" si="24"/>
        <v>0</v>
      </c>
      <c r="BI18" s="18">
        <f t="shared" si="25"/>
        <v>0</v>
      </c>
      <c r="BJ18" s="18">
        <f t="shared" si="26"/>
        <v>0</v>
      </c>
      <c r="BK18" s="18">
        <f t="shared" si="27"/>
        <v>0</v>
      </c>
      <c r="BL18" s="18">
        <f t="shared" si="28"/>
        <v>0</v>
      </c>
      <c r="BM18" s="18">
        <f t="shared" si="29"/>
        <v>0</v>
      </c>
      <c r="BN18" s="18">
        <f t="shared" si="30"/>
        <v>0</v>
      </c>
      <c r="BO18" s="18">
        <f t="shared" si="31"/>
        <v>0</v>
      </c>
      <c r="BP18" s="18">
        <f t="shared" si="32"/>
        <v>0</v>
      </c>
      <c r="BQ18" s="18">
        <f t="shared" si="33"/>
        <v>0</v>
      </c>
    </row>
    <row r="19" spans="1:69" ht="15.75" x14ac:dyDescent="0.25">
      <c r="A19" s="57">
        <v>6</v>
      </c>
      <c r="B19" s="60" t="s">
        <v>64</v>
      </c>
      <c r="C19" s="58">
        <f>'[1]Página 1'!$J$77</f>
        <v>27894.22</v>
      </c>
      <c r="D19" s="28">
        <f t="shared" si="0"/>
        <v>1.3777515194500267E-2</v>
      </c>
      <c r="E19" s="24"/>
      <c r="F19" s="25">
        <f t="shared" si="34"/>
        <v>0</v>
      </c>
      <c r="G19" s="24"/>
      <c r="H19" s="26">
        <f t="shared" si="1"/>
        <v>0</v>
      </c>
      <c r="I19" s="24"/>
      <c r="J19" s="26">
        <f t="shared" si="35"/>
        <v>0</v>
      </c>
      <c r="K19" s="24"/>
      <c r="L19" s="26">
        <f t="shared" si="36"/>
        <v>0</v>
      </c>
      <c r="M19" s="24"/>
      <c r="N19" s="26">
        <f t="shared" si="37"/>
        <v>0</v>
      </c>
      <c r="O19" s="24"/>
      <c r="P19" s="26">
        <f t="shared" si="38"/>
        <v>0</v>
      </c>
      <c r="Q19" s="24">
        <v>10</v>
      </c>
      <c r="R19" s="26">
        <f t="shared" si="39"/>
        <v>10</v>
      </c>
      <c r="S19" s="24">
        <v>10</v>
      </c>
      <c r="T19" s="26">
        <f t="shared" si="40"/>
        <v>20</v>
      </c>
      <c r="U19" s="24">
        <v>10</v>
      </c>
      <c r="V19" s="26">
        <f t="shared" si="41"/>
        <v>30</v>
      </c>
      <c r="W19" s="24">
        <v>10</v>
      </c>
      <c r="X19" s="26">
        <f t="shared" si="42"/>
        <v>40</v>
      </c>
      <c r="Y19" s="24">
        <v>10</v>
      </c>
      <c r="Z19" s="26">
        <f t="shared" si="43"/>
        <v>50</v>
      </c>
      <c r="AA19" s="24">
        <v>50</v>
      </c>
      <c r="AB19" s="26">
        <f t="shared" si="44"/>
        <v>100</v>
      </c>
      <c r="AC19" s="24"/>
      <c r="AD19" s="26"/>
      <c r="AE19" s="24"/>
      <c r="AF19" s="26"/>
      <c r="AG19" s="24"/>
      <c r="AH19" s="26"/>
      <c r="AI19" s="24"/>
      <c r="AJ19" s="26"/>
      <c r="AK19" s="6"/>
      <c r="AL19" s="18">
        <f t="shared" si="2"/>
        <v>0</v>
      </c>
      <c r="AM19" s="18">
        <f t="shared" si="3"/>
        <v>0</v>
      </c>
      <c r="AN19" s="18">
        <f t="shared" si="4"/>
        <v>0</v>
      </c>
      <c r="AO19" s="18">
        <f t="shared" si="5"/>
        <v>0</v>
      </c>
      <c r="AP19" s="18">
        <f t="shared" si="6"/>
        <v>0</v>
      </c>
      <c r="AQ19" s="18">
        <f t="shared" si="7"/>
        <v>0</v>
      </c>
      <c r="AR19" s="18">
        <f t="shared" si="8"/>
        <v>0</v>
      </c>
      <c r="AS19" s="18">
        <f t="shared" si="9"/>
        <v>0</v>
      </c>
      <c r="AT19" s="18">
        <f t="shared" si="10"/>
        <v>0</v>
      </c>
      <c r="AU19" s="18">
        <f t="shared" si="11"/>
        <v>0</v>
      </c>
      <c r="AV19" s="18">
        <f t="shared" si="12"/>
        <v>0</v>
      </c>
      <c r="AW19" s="18">
        <f t="shared" si="13"/>
        <v>0</v>
      </c>
      <c r="AX19" s="18">
        <f t="shared" si="14"/>
        <v>1.3777515194500268E-3</v>
      </c>
      <c r="AY19" s="18">
        <f t="shared" si="15"/>
        <v>1.3777515194500268E-3</v>
      </c>
      <c r="AZ19" s="18">
        <f t="shared" si="16"/>
        <v>1.3777515194500268E-3</v>
      </c>
      <c r="BA19" s="18">
        <f t="shared" si="17"/>
        <v>2.7555030389000536E-3</v>
      </c>
      <c r="BB19" s="18">
        <f t="shared" si="18"/>
        <v>1.3777515194500268E-3</v>
      </c>
      <c r="BC19" s="18">
        <f t="shared" si="19"/>
        <v>4.13325455835008E-3</v>
      </c>
      <c r="BD19" s="18">
        <f t="shared" si="20"/>
        <v>1.3777515194500268E-3</v>
      </c>
      <c r="BE19" s="18">
        <f t="shared" si="21"/>
        <v>5.5110060778001072E-3</v>
      </c>
      <c r="BF19" s="18">
        <f t="shared" si="22"/>
        <v>1.3777515194500268E-3</v>
      </c>
      <c r="BG19" s="18">
        <f t="shared" si="23"/>
        <v>6.8887575972501336E-3</v>
      </c>
      <c r="BH19" s="18">
        <f t="shared" si="24"/>
        <v>6.8887575972501336E-3</v>
      </c>
      <c r="BI19" s="18">
        <f t="shared" si="25"/>
        <v>1.3777515194500267E-2</v>
      </c>
      <c r="BJ19" s="18">
        <f t="shared" si="26"/>
        <v>0</v>
      </c>
      <c r="BK19" s="18">
        <f t="shared" si="27"/>
        <v>0</v>
      </c>
      <c r="BL19" s="18">
        <f t="shared" si="28"/>
        <v>0</v>
      </c>
      <c r="BM19" s="18">
        <f t="shared" si="29"/>
        <v>0</v>
      </c>
      <c r="BN19" s="18">
        <f t="shared" si="30"/>
        <v>0</v>
      </c>
      <c r="BO19" s="18">
        <f t="shared" si="31"/>
        <v>0</v>
      </c>
      <c r="BP19" s="18">
        <f t="shared" si="32"/>
        <v>0</v>
      </c>
      <c r="BQ19" s="18">
        <f t="shared" si="33"/>
        <v>0</v>
      </c>
    </row>
    <row r="20" spans="1:69" ht="15.75" x14ac:dyDescent="0.25">
      <c r="A20" s="57">
        <v>7</v>
      </c>
      <c r="B20" s="60" t="s">
        <v>58</v>
      </c>
      <c r="C20" s="58">
        <f>'[1]Página 1'!$J$96</f>
        <v>47961.32</v>
      </c>
      <c r="D20" s="28">
        <f t="shared" si="0"/>
        <v>2.3689058702781061E-2</v>
      </c>
      <c r="E20" s="24"/>
      <c r="F20" s="25">
        <f t="shared" si="34"/>
        <v>0</v>
      </c>
      <c r="G20" s="24"/>
      <c r="H20" s="26">
        <f t="shared" si="1"/>
        <v>0</v>
      </c>
      <c r="I20" s="24"/>
      <c r="J20" s="26">
        <f t="shared" si="35"/>
        <v>0</v>
      </c>
      <c r="K20" s="24"/>
      <c r="L20" s="26">
        <f t="shared" si="36"/>
        <v>0</v>
      </c>
      <c r="M20" s="24"/>
      <c r="N20" s="26">
        <f t="shared" si="37"/>
        <v>0</v>
      </c>
      <c r="O20" s="24"/>
      <c r="P20" s="26">
        <f t="shared" si="38"/>
        <v>0</v>
      </c>
      <c r="Q20" s="24"/>
      <c r="R20" s="26">
        <f t="shared" si="39"/>
        <v>0</v>
      </c>
      <c r="S20" s="24">
        <v>25</v>
      </c>
      <c r="T20" s="26">
        <f t="shared" si="40"/>
        <v>25</v>
      </c>
      <c r="U20" s="24">
        <v>25</v>
      </c>
      <c r="V20" s="26">
        <f t="shared" si="41"/>
        <v>50</v>
      </c>
      <c r="W20" s="24">
        <v>25</v>
      </c>
      <c r="X20" s="26">
        <f t="shared" si="42"/>
        <v>75</v>
      </c>
      <c r="Y20" s="24">
        <v>25</v>
      </c>
      <c r="Z20" s="26">
        <f t="shared" si="43"/>
        <v>100</v>
      </c>
      <c r="AA20" s="24"/>
      <c r="AB20" s="26">
        <f t="shared" si="44"/>
        <v>0</v>
      </c>
      <c r="AC20" s="24"/>
      <c r="AD20" s="26"/>
      <c r="AE20" s="24"/>
      <c r="AF20" s="26"/>
      <c r="AG20" s="24"/>
      <c r="AH20" s="26"/>
      <c r="AI20" s="24"/>
      <c r="AJ20" s="26"/>
      <c r="AK20" s="6"/>
      <c r="AL20" s="18">
        <f t="shared" si="2"/>
        <v>0</v>
      </c>
      <c r="AM20" s="18">
        <f t="shared" si="3"/>
        <v>0</v>
      </c>
      <c r="AN20" s="18">
        <f t="shared" si="4"/>
        <v>0</v>
      </c>
      <c r="AO20" s="18">
        <f t="shared" si="5"/>
        <v>0</v>
      </c>
      <c r="AP20" s="18">
        <f t="shared" si="6"/>
        <v>0</v>
      </c>
      <c r="AQ20" s="18">
        <f t="shared" si="7"/>
        <v>0</v>
      </c>
      <c r="AR20" s="18">
        <f t="shared" si="8"/>
        <v>0</v>
      </c>
      <c r="AS20" s="18">
        <f t="shared" si="9"/>
        <v>0</v>
      </c>
      <c r="AT20" s="18">
        <f t="shared" si="10"/>
        <v>0</v>
      </c>
      <c r="AU20" s="18">
        <f t="shared" si="11"/>
        <v>0</v>
      </c>
      <c r="AV20" s="18">
        <f t="shared" si="12"/>
        <v>0</v>
      </c>
      <c r="AW20" s="18">
        <f t="shared" si="13"/>
        <v>0</v>
      </c>
      <c r="AX20" s="18">
        <f t="shared" si="14"/>
        <v>0</v>
      </c>
      <c r="AY20" s="18">
        <f t="shared" si="15"/>
        <v>0</v>
      </c>
      <c r="AZ20" s="18">
        <f t="shared" si="16"/>
        <v>5.9222646756952654E-3</v>
      </c>
      <c r="BA20" s="18">
        <f t="shared" si="17"/>
        <v>5.9222646756952654E-3</v>
      </c>
      <c r="BB20" s="18">
        <f t="shared" si="18"/>
        <v>5.9222646756952654E-3</v>
      </c>
      <c r="BC20" s="18">
        <f t="shared" si="19"/>
        <v>1.1844529351390531E-2</v>
      </c>
      <c r="BD20" s="18">
        <f t="shared" si="20"/>
        <v>5.9222646756952654E-3</v>
      </c>
      <c r="BE20" s="18">
        <f t="shared" si="21"/>
        <v>1.7766794027085794E-2</v>
      </c>
      <c r="BF20" s="18">
        <f t="shared" si="22"/>
        <v>5.9222646756952654E-3</v>
      </c>
      <c r="BG20" s="18">
        <f t="shared" si="23"/>
        <v>2.3689058702781061E-2</v>
      </c>
      <c r="BH20" s="18">
        <f t="shared" si="24"/>
        <v>0</v>
      </c>
      <c r="BI20" s="18">
        <f t="shared" si="25"/>
        <v>0</v>
      </c>
      <c r="BJ20" s="18">
        <f t="shared" si="26"/>
        <v>0</v>
      </c>
      <c r="BK20" s="18">
        <f t="shared" si="27"/>
        <v>0</v>
      </c>
      <c r="BL20" s="18">
        <f t="shared" si="28"/>
        <v>0</v>
      </c>
      <c r="BM20" s="18">
        <f t="shared" si="29"/>
        <v>0</v>
      </c>
      <c r="BN20" s="18">
        <f t="shared" si="30"/>
        <v>0</v>
      </c>
      <c r="BO20" s="18">
        <f t="shared" si="31"/>
        <v>0</v>
      </c>
      <c r="BP20" s="18">
        <f t="shared" si="32"/>
        <v>0</v>
      </c>
      <c r="BQ20" s="18">
        <f t="shared" si="33"/>
        <v>0</v>
      </c>
    </row>
    <row r="21" spans="1:69" ht="15.75" x14ac:dyDescent="0.25">
      <c r="A21" s="57">
        <v>8</v>
      </c>
      <c r="B21" s="60" t="s">
        <v>48</v>
      </c>
      <c r="C21" s="58">
        <f>'[1]Página 1'!$J$171</f>
        <v>40230.07</v>
      </c>
      <c r="D21" s="28">
        <f t="shared" si="0"/>
        <v>1.9870439134014477E-2</v>
      </c>
      <c r="E21" s="24"/>
      <c r="F21" s="25">
        <f t="shared" si="34"/>
        <v>0</v>
      </c>
      <c r="G21" s="24"/>
      <c r="H21" s="26">
        <f t="shared" si="1"/>
        <v>0</v>
      </c>
      <c r="I21" s="24"/>
      <c r="J21" s="26">
        <f t="shared" si="35"/>
        <v>0</v>
      </c>
      <c r="K21" s="24"/>
      <c r="L21" s="26">
        <f t="shared" si="36"/>
        <v>0</v>
      </c>
      <c r="M21" s="24">
        <v>12.5</v>
      </c>
      <c r="N21" s="26">
        <f t="shared" si="37"/>
        <v>12.5</v>
      </c>
      <c r="O21" s="24">
        <v>12.5</v>
      </c>
      <c r="P21" s="26">
        <f t="shared" si="38"/>
        <v>25</v>
      </c>
      <c r="Q21" s="24">
        <v>12.5</v>
      </c>
      <c r="R21" s="26">
        <f t="shared" si="39"/>
        <v>37.5</v>
      </c>
      <c r="S21" s="24">
        <v>12.5</v>
      </c>
      <c r="T21" s="26">
        <f t="shared" si="40"/>
        <v>50</v>
      </c>
      <c r="U21" s="24">
        <v>12.5</v>
      </c>
      <c r="V21" s="26">
        <f t="shared" si="41"/>
        <v>62.5</v>
      </c>
      <c r="W21" s="24">
        <v>12.5</v>
      </c>
      <c r="X21" s="26">
        <f t="shared" si="41"/>
        <v>75</v>
      </c>
      <c r="Y21" s="24">
        <v>12.5</v>
      </c>
      <c r="Z21" s="26">
        <f t="shared" si="43"/>
        <v>87.5</v>
      </c>
      <c r="AA21" s="24">
        <v>12.5</v>
      </c>
      <c r="AB21" s="26">
        <f t="shared" si="44"/>
        <v>100</v>
      </c>
      <c r="AC21" s="24"/>
      <c r="AD21" s="26"/>
      <c r="AE21" s="24"/>
      <c r="AF21" s="26"/>
      <c r="AG21" s="24"/>
      <c r="AH21" s="26"/>
      <c r="AI21" s="24"/>
      <c r="AJ21" s="26"/>
      <c r="AK21" s="6"/>
      <c r="AL21" s="18">
        <f t="shared" si="2"/>
        <v>0</v>
      </c>
      <c r="AM21" s="18">
        <f t="shared" si="3"/>
        <v>0</v>
      </c>
      <c r="AN21" s="18">
        <f t="shared" si="4"/>
        <v>0</v>
      </c>
      <c r="AO21" s="18">
        <f t="shared" si="5"/>
        <v>0</v>
      </c>
      <c r="AP21" s="18">
        <f t="shared" si="6"/>
        <v>0</v>
      </c>
      <c r="AQ21" s="18">
        <f t="shared" si="7"/>
        <v>0</v>
      </c>
      <c r="AR21" s="18">
        <f t="shared" si="8"/>
        <v>0</v>
      </c>
      <c r="AS21" s="18">
        <f t="shared" si="9"/>
        <v>0</v>
      </c>
      <c r="AT21" s="18">
        <f t="shared" si="10"/>
        <v>2.4838048917518096E-3</v>
      </c>
      <c r="AU21" s="18">
        <f t="shared" si="11"/>
        <v>2.4838048917518096E-3</v>
      </c>
      <c r="AV21" s="18">
        <f t="shared" si="12"/>
        <v>2.4838048917518096E-3</v>
      </c>
      <c r="AW21" s="18">
        <f t="shared" si="13"/>
        <v>4.9676097835036192E-3</v>
      </c>
      <c r="AX21" s="18">
        <f t="shared" si="14"/>
        <v>2.4838048917518096E-3</v>
      </c>
      <c r="AY21" s="18">
        <f t="shared" si="15"/>
        <v>7.4514146752554288E-3</v>
      </c>
      <c r="AZ21" s="18">
        <f t="shared" si="16"/>
        <v>2.4838048917518096E-3</v>
      </c>
      <c r="BA21" s="18">
        <f t="shared" si="17"/>
        <v>9.9352195670072384E-3</v>
      </c>
      <c r="BB21" s="18">
        <f t="shared" si="18"/>
        <v>2.4838048917518096E-3</v>
      </c>
      <c r="BC21" s="18">
        <f t="shared" si="19"/>
        <v>1.2419024458759049E-2</v>
      </c>
      <c r="BD21" s="18">
        <f t="shared" si="20"/>
        <v>2.4838048917518096E-3</v>
      </c>
      <c r="BE21" s="18">
        <f t="shared" si="21"/>
        <v>1.4902829350510858E-2</v>
      </c>
      <c r="BF21" s="18">
        <f t="shared" si="22"/>
        <v>2.4838048917518096E-3</v>
      </c>
      <c r="BG21" s="18">
        <f t="shared" si="23"/>
        <v>1.738663424226267E-2</v>
      </c>
      <c r="BH21" s="18">
        <f t="shared" si="24"/>
        <v>2.4838048917518096E-3</v>
      </c>
      <c r="BI21" s="18">
        <f t="shared" si="25"/>
        <v>1.9870439134014477E-2</v>
      </c>
      <c r="BJ21" s="18">
        <f t="shared" si="26"/>
        <v>0</v>
      </c>
      <c r="BK21" s="18">
        <f t="shared" si="27"/>
        <v>0</v>
      </c>
      <c r="BL21" s="18">
        <f t="shared" si="28"/>
        <v>0</v>
      </c>
      <c r="BM21" s="18">
        <f t="shared" si="29"/>
        <v>0</v>
      </c>
      <c r="BN21" s="18">
        <f t="shared" si="30"/>
        <v>0</v>
      </c>
      <c r="BO21" s="18">
        <f t="shared" si="31"/>
        <v>0</v>
      </c>
      <c r="BP21" s="18">
        <f t="shared" si="32"/>
        <v>0</v>
      </c>
      <c r="BQ21" s="18">
        <f t="shared" si="33"/>
        <v>0</v>
      </c>
    </row>
    <row r="22" spans="1:69" ht="15.75" x14ac:dyDescent="0.25">
      <c r="A22" s="57">
        <v>9</v>
      </c>
      <c r="B22" s="60" t="s">
        <v>59</v>
      </c>
      <c r="C22" s="58">
        <f>'[1]Página 1'!$J$180</f>
        <v>1408921.69</v>
      </c>
      <c r="D22" s="28">
        <f t="shared" si="0"/>
        <v>0.69589470477525428</v>
      </c>
      <c r="E22" s="24">
        <v>20</v>
      </c>
      <c r="F22" s="25">
        <f t="shared" si="34"/>
        <v>20</v>
      </c>
      <c r="G22" s="24">
        <v>20</v>
      </c>
      <c r="H22" s="26">
        <f t="shared" si="1"/>
        <v>40</v>
      </c>
      <c r="I22" s="24">
        <v>20</v>
      </c>
      <c r="J22" s="26">
        <f t="shared" si="35"/>
        <v>60</v>
      </c>
      <c r="K22" s="24">
        <v>20</v>
      </c>
      <c r="L22" s="26">
        <f t="shared" si="36"/>
        <v>80</v>
      </c>
      <c r="M22" s="24">
        <v>20</v>
      </c>
      <c r="N22" s="26">
        <f t="shared" si="37"/>
        <v>100</v>
      </c>
      <c r="O22" s="24"/>
      <c r="P22" s="26">
        <f t="shared" si="38"/>
        <v>0</v>
      </c>
      <c r="Q22" s="24"/>
      <c r="R22" s="26">
        <f t="shared" si="39"/>
        <v>0</v>
      </c>
      <c r="S22" s="24"/>
      <c r="T22" s="26">
        <f t="shared" si="40"/>
        <v>0</v>
      </c>
      <c r="U22" s="24"/>
      <c r="V22" s="26">
        <f t="shared" si="41"/>
        <v>0</v>
      </c>
      <c r="W22" s="24"/>
      <c r="X22" s="26">
        <f t="shared" si="42"/>
        <v>0</v>
      </c>
      <c r="Y22" s="24"/>
      <c r="Z22" s="26">
        <f t="shared" si="43"/>
        <v>0</v>
      </c>
      <c r="AA22" s="24"/>
      <c r="AB22" s="26">
        <f t="shared" si="44"/>
        <v>0</v>
      </c>
      <c r="AC22" s="24"/>
      <c r="AD22" s="26"/>
      <c r="AE22" s="24"/>
      <c r="AF22" s="26"/>
      <c r="AG22" s="24"/>
      <c r="AH22" s="26"/>
      <c r="AI22" s="24"/>
      <c r="AJ22" s="26"/>
      <c r="AK22" s="6"/>
      <c r="AL22" s="18">
        <f t="shared" si="2"/>
        <v>0.13917894095505084</v>
      </c>
      <c r="AM22" s="18">
        <f t="shared" si="3"/>
        <v>0.13917894095505084</v>
      </c>
      <c r="AN22" s="18">
        <f t="shared" si="4"/>
        <v>0.13917894095505084</v>
      </c>
      <c r="AO22" s="18">
        <f t="shared" si="5"/>
        <v>0.27835788191010169</v>
      </c>
      <c r="AP22" s="18">
        <f t="shared" si="6"/>
        <v>0.13917894095505084</v>
      </c>
      <c r="AQ22" s="18">
        <f t="shared" si="7"/>
        <v>0.41753682286515259</v>
      </c>
      <c r="AR22" s="18">
        <f t="shared" si="8"/>
        <v>0.13917894095505084</v>
      </c>
      <c r="AS22" s="18">
        <f t="shared" si="9"/>
        <v>0.55671576382020338</v>
      </c>
      <c r="AT22" s="18">
        <f t="shared" si="10"/>
        <v>0.13917894095505084</v>
      </c>
      <c r="AU22" s="18">
        <f t="shared" si="11"/>
        <v>0.69589470477525428</v>
      </c>
      <c r="AV22" s="18">
        <f t="shared" si="12"/>
        <v>0</v>
      </c>
      <c r="AW22" s="18">
        <f t="shared" si="13"/>
        <v>0</v>
      </c>
      <c r="AX22" s="18">
        <f t="shared" si="14"/>
        <v>0</v>
      </c>
      <c r="AY22" s="18">
        <f t="shared" si="15"/>
        <v>0</v>
      </c>
      <c r="AZ22" s="18">
        <f t="shared" si="16"/>
        <v>0</v>
      </c>
      <c r="BA22" s="18">
        <f t="shared" si="17"/>
        <v>0</v>
      </c>
      <c r="BB22" s="18">
        <f t="shared" si="18"/>
        <v>0</v>
      </c>
      <c r="BC22" s="18">
        <f t="shared" si="19"/>
        <v>0</v>
      </c>
      <c r="BD22" s="18">
        <f t="shared" si="20"/>
        <v>0</v>
      </c>
      <c r="BE22" s="18">
        <f t="shared" si="21"/>
        <v>0</v>
      </c>
      <c r="BF22" s="18">
        <f t="shared" si="22"/>
        <v>0</v>
      </c>
      <c r="BG22" s="18">
        <f t="shared" si="23"/>
        <v>0</v>
      </c>
      <c r="BH22" s="18">
        <f t="shared" si="24"/>
        <v>0</v>
      </c>
      <c r="BI22" s="18">
        <f t="shared" si="25"/>
        <v>0</v>
      </c>
      <c r="BJ22" s="18">
        <f t="shared" si="26"/>
        <v>0</v>
      </c>
      <c r="BK22" s="18">
        <f t="shared" si="27"/>
        <v>0</v>
      </c>
      <c r="BL22" s="18">
        <f t="shared" si="28"/>
        <v>0</v>
      </c>
      <c r="BM22" s="18">
        <f t="shared" si="29"/>
        <v>0</v>
      </c>
      <c r="BN22" s="18">
        <f t="shared" si="30"/>
        <v>0</v>
      </c>
      <c r="BO22" s="18">
        <f t="shared" si="31"/>
        <v>0</v>
      </c>
      <c r="BP22" s="18">
        <f t="shared" si="32"/>
        <v>0</v>
      </c>
      <c r="BQ22" s="18">
        <f t="shared" si="33"/>
        <v>0</v>
      </c>
    </row>
    <row r="23" spans="1:69" ht="15.75" x14ac:dyDescent="0.25">
      <c r="A23" s="57">
        <v>10</v>
      </c>
      <c r="B23" s="60" t="s">
        <v>60</v>
      </c>
      <c r="C23" s="58">
        <f>'[1]Página 1'!$J$187</f>
        <v>97548.52</v>
      </c>
      <c r="D23" s="28">
        <f t="shared" si="0"/>
        <v>4.81811721747736E-2</v>
      </c>
      <c r="E23" s="29"/>
      <c r="F23" s="25">
        <f t="shared" si="34"/>
        <v>0</v>
      </c>
      <c r="G23" s="30"/>
      <c r="H23" s="26">
        <f t="shared" si="1"/>
        <v>0</v>
      </c>
      <c r="I23" s="24"/>
      <c r="J23" s="26">
        <f t="shared" si="35"/>
        <v>0</v>
      </c>
      <c r="K23" s="24"/>
      <c r="L23" s="26">
        <f t="shared" si="36"/>
        <v>0</v>
      </c>
      <c r="M23" s="24">
        <v>12.5</v>
      </c>
      <c r="N23" s="26">
        <f t="shared" si="37"/>
        <v>12.5</v>
      </c>
      <c r="O23" s="24">
        <v>12.5</v>
      </c>
      <c r="P23" s="26">
        <f t="shared" si="38"/>
        <v>25</v>
      </c>
      <c r="Q23" s="24">
        <v>12.5</v>
      </c>
      <c r="R23" s="26">
        <f t="shared" si="39"/>
        <v>37.5</v>
      </c>
      <c r="S23" s="24">
        <v>12.5</v>
      </c>
      <c r="T23" s="26">
        <f t="shared" si="40"/>
        <v>50</v>
      </c>
      <c r="U23" s="24">
        <v>12.5</v>
      </c>
      <c r="V23" s="26">
        <f t="shared" si="41"/>
        <v>62.5</v>
      </c>
      <c r="W23" s="24">
        <v>12.5</v>
      </c>
      <c r="X23" s="26">
        <f t="shared" si="42"/>
        <v>75</v>
      </c>
      <c r="Y23" s="24">
        <v>12.5</v>
      </c>
      <c r="Z23" s="26">
        <f t="shared" si="43"/>
        <v>87.5</v>
      </c>
      <c r="AA23" s="24">
        <v>12.5</v>
      </c>
      <c r="AB23" s="26">
        <f t="shared" si="44"/>
        <v>100</v>
      </c>
      <c r="AC23" s="24"/>
      <c r="AD23" s="26"/>
      <c r="AE23" s="24"/>
      <c r="AF23" s="26"/>
      <c r="AG23" s="24"/>
      <c r="AH23" s="26"/>
      <c r="AI23" s="24"/>
      <c r="AJ23" s="26"/>
      <c r="AK23" s="6"/>
      <c r="AL23" s="18">
        <f t="shared" si="2"/>
        <v>0</v>
      </c>
      <c r="AM23" s="18">
        <f t="shared" si="3"/>
        <v>0</v>
      </c>
      <c r="AN23" s="18">
        <f t="shared" si="4"/>
        <v>0</v>
      </c>
      <c r="AO23" s="18">
        <f t="shared" si="5"/>
        <v>0</v>
      </c>
      <c r="AP23" s="18">
        <f t="shared" si="6"/>
        <v>0</v>
      </c>
      <c r="AQ23" s="18">
        <f t="shared" si="7"/>
        <v>0</v>
      </c>
      <c r="AR23" s="18">
        <f t="shared" si="8"/>
        <v>0</v>
      </c>
      <c r="AS23" s="18">
        <f t="shared" si="9"/>
        <v>0</v>
      </c>
      <c r="AT23" s="18">
        <f t="shared" si="10"/>
        <v>6.0226465218467E-3</v>
      </c>
      <c r="AU23" s="18">
        <f t="shared" si="11"/>
        <v>6.0226465218467E-3</v>
      </c>
      <c r="AV23" s="18">
        <f t="shared" si="12"/>
        <v>6.0226465218467E-3</v>
      </c>
      <c r="AW23" s="18">
        <f t="shared" si="13"/>
        <v>1.20452930436934E-2</v>
      </c>
      <c r="AX23" s="18">
        <f t="shared" si="14"/>
        <v>6.0226465218467E-3</v>
      </c>
      <c r="AY23" s="18">
        <f t="shared" si="15"/>
        <v>1.8067939565540099E-2</v>
      </c>
      <c r="AZ23" s="18">
        <f t="shared" si="16"/>
        <v>6.0226465218467E-3</v>
      </c>
      <c r="BA23" s="18">
        <f t="shared" si="17"/>
        <v>2.40905860873868E-2</v>
      </c>
      <c r="BB23" s="18">
        <f t="shared" si="18"/>
        <v>6.0226465218467E-3</v>
      </c>
      <c r="BC23" s="18">
        <f t="shared" si="19"/>
        <v>3.0113232609233501E-2</v>
      </c>
      <c r="BD23" s="18">
        <f t="shared" si="20"/>
        <v>6.0226465218467E-3</v>
      </c>
      <c r="BE23" s="18">
        <f t="shared" si="21"/>
        <v>3.6135879131080198E-2</v>
      </c>
      <c r="BF23" s="18">
        <f t="shared" si="22"/>
        <v>6.0226465218467E-3</v>
      </c>
      <c r="BG23" s="18">
        <f t="shared" si="23"/>
        <v>4.2158525652926895E-2</v>
      </c>
      <c r="BH23" s="18">
        <f t="shared" si="24"/>
        <v>6.0226465218467E-3</v>
      </c>
      <c r="BI23" s="18">
        <f t="shared" si="25"/>
        <v>4.81811721747736E-2</v>
      </c>
      <c r="BJ23" s="18">
        <f t="shared" si="26"/>
        <v>0</v>
      </c>
      <c r="BK23" s="18">
        <f t="shared" si="27"/>
        <v>0</v>
      </c>
      <c r="BL23" s="18">
        <f t="shared" si="28"/>
        <v>0</v>
      </c>
      <c r="BM23" s="18">
        <f t="shared" si="29"/>
        <v>0</v>
      </c>
      <c r="BN23" s="18">
        <f t="shared" si="30"/>
        <v>0</v>
      </c>
      <c r="BO23" s="18">
        <f t="shared" si="31"/>
        <v>0</v>
      </c>
      <c r="BP23" s="18">
        <f t="shared" si="32"/>
        <v>0</v>
      </c>
      <c r="BQ23" s="18">
        <f t="shared" si="33"/>
        <v>0</v>
      </c>
    </row>
    <row r="24" spans="1:69" ht="15.75" x14ac:dyDescent="0.25">
      <c r="A24" s="57">
        <v>11</v>
      </c>
      <c r="B24" s="60" t="s">
        <v>61</v>
      </c>
      <c r="C24" s="58">
        <f>'[1]Página 1'!$J$194</f>
        <v>1256.3499999999999</v>
      </c>
      <c r="D24" s="28">
        <f t="shared" si="0"/>
        <v>6.2053648442617895E-4</v>
      </c>
      <c r="E24" s="29"/>
      <c r="F24" s="25">
        <f t="shared" si="34"/>
        <v>0</v>
      </c>
      <c r="G24" s="30"/>
      <c r="H24" s="26">
        <f t="shared" si="1"/>
        <v>0</v>
      </c>
      <c r="I24" s="24"/>
      <c r="J24" s="26">
        <f t="shared" si="35"/>
        <v>0</v>
      </c>
      <c r="K24" s="24"/>
      <c r="L24" s="26">
        <f t="shared" si="36"/>
        <v>0</v>
      </c>
      <c r="M24" s="24"/>
      <c r="N24" s="26">
        <f t="shared" si="37"/>
        <v>0</v>
      </c>
      <c r="O24" s="24"/>
      <c r="P24" s="26">
        <f t="shared" si="38"/>
        <v>0</v>
      </c>
      <c r="Q24" s="24"/>
      <c r="R24" s="26">
        <f t="shared" si="39"/>
        <v>0</v>
      </c>
      <c r="S24" s="24"/>
      <c r="T24" s="26">
        <f t="shared" si="40"/>
        <v>0</v>
      </c>
      <c r="U24" s="24"/>
      <c r="V24" s="26">
        <f t="shared" si="41"/>
        <v>0</v>
      </c>
      <c r="W24" s="24"/>
      <c r="X24" s="26">
        <f t="shared" si="42"/>
        <v>0</v>
      </c>
      <c r="Y24" s="24"/>
      <c r="Z24" s="26">
        <f t="shared" si="43"/>
        <v>0</v>
      </c>
      <c r="AA24" s="24">
        <v>100</v>
      </c>
      <c r="AB24" s="26">
        <f t="shared" si="44"/>
        <v>100</v>
      </c>
      <c r="AC24" s="24"/>
      <c r="AD24" s="26"/>
      <c r="AE24" s="24"/>
      <c r="AF24" s="26"/>
      <c r="AG24" s="24"/>
      <c r="AH24" s="26"/>
      <c r="AI24" s="24"/>
      <c r="AJ24" s="26"/>
      <c r="AK24" s="6"/>
      <c r="AL24" s="18">
        <f t="shared" si="2"/>
        <v>0</v>
      </c>
      <c r="AM24" s="18">
        <f t="shared" si="3"/>
        <v>0</v>
      </c>
      <c r="AN24" s="18">
        <f t="shared" si="4"/>
        <v>0</v>
      </c>
      <c r="AO24" s="18">
        <f t="shared" si="5"/>
        <v>0</v>
      </c>
      <c r="AP24" s="18">
        <f t="shared" si="6"/>
        <v>0</v>
      </c>
      <c r="AQ24" s="18">
        <f t="shared" si="7"/>
        <v>0</v>
      </c>
      <c r="AR24" s="18">
        <f t="shared" si="8"/>
        <v>0</v>
      </c>
      <c r="AS24" s="18">
        <f t="shared" si="9"/>
        <v>0</v>
      </c>
      <c r="AT24" s="18">
        <f t="shared" si="10"/>
        <v>0</v>
      </c>
      <c r="AU24" s="18">
        <f t="shared" si="11"/>
        <v>0</v>
      </c>
      <c r="AV24" s="18">
        <f t="shared" si="12"/>
        <v>0</v>
      </c>
      <c r="AW24" s="18">
        <f t="shared" si="13"/>
        <v>0</v>
      </c>
      <c r="AX24" s="18">
        <f t="shared" si="14"/>
        <v>0</v>
      </c>
      <c r="AY24" s="18">
        <f t="shared" si="15"/>
        <v>0</v>
      </c>
      <c r="AZ24" s="18">
        <f t="shared" si="16"/>
        <v>0</v>
      </c>
      <c r="BA24" s="18">
        <f t="shared" si="17"/>
        <v>0</v>
      </c>
      <c r="BB24" s="18">
        <f t="shared" si="18"/>
        <v>0</v>
      </c>
      <c r="BC24" s="18">
        <f t="shared" si="19"/>
        <v>0</v>
      </c>
      <c r="BD24" s="18">
        <f t="shared" si="20"/>
        <v>0</v>
      </c>
      <c r="BE24" s="18">
        <f t="shared" si="21"/>
        <v>0</v>
      </c>
      <c r="BF24" s="18">
        <f t="shared" si="22"/>
        <v>0</v>
      </c>
      <c r="BG24" s="18">
        <f t="shared" si="23"/>
        <v>0</v>
      </c>
      <c r="BH24" s="18">
        <f t="shared" si="24"/>
        <v>6.2053648442617895E-4</v>
      </c>
      <c r="BI24" s="18">
        <f t="shared" si="25"/>
        <v>6.2053648442617895E-4</v>
      </c>
      <c r="BJ24" s="18">
        <f t="shared" si="26"/>
        <v>0</v>
      </c>
      <c r="BK24" s="18">
        <f t="shared" si="27"/>
        <v>0</v>
      </c>
      <c r="BL24" s="18">
        <f t="shared" si="28"/>
        <v>0</v>
      </c>
      <c r="BM24" s="18">
        <f t="shared" si="29"/>
        <v>0</v>
      </c>
      <c r="BN24" s="18">
        <f t="shared" si="30"/>
        <v>0</v>
      </c>
      <c r="BO24" s="18">
        <f t="shared" si="31"/>
        <v>0</v>
      </c>
      <c r="BP24" s="18">
        <f t="shared" si="32"/>
        <v>0</v>
      </c>
      <c r="BQ24" s="18">
        <f t="shared" si="33"/>
        <v>0</v>
      </c>
    </row>
    <row r="25" spans="1:69" ht="15.75" x14ac:dyDescent="0.25">
      <c r="A25" s="57">
        <v>12</v>
      </c>
      <c r="B25" s="60" t="s">
        <v>65</v>
      </c>
      <c r="C25" s="58">
        <f>'[1]Página 1'!$J$206</f>
        <v>6182.3</v>
      </c>
      <c r="D25" s="28">
        <f t="shared" si="0"/>
        <v>3.0535620708146347E-3</v>
      </c>
      <c r="E25" s="29"/>
      <c r="F25" s="25">
        <f t="shared" si="34"/>
        <v>0</v>
      </c>
      <c r="G25" s="30"/>
      <c r="H25" s="26">
        <f t="shared" si="1"/>
        <v>0</v>
      </c>
      <c r="I25" s="24"/>
      <c r="J25" s="26">
        <f t="shared" si="35"/>
        <v>0</v>
      </c>
      <c r="K25" s="24"/>
      <c r="L25" s="26">
        <f t="shared" si="36"/>
        <v>0</v>
      </c>
      <c r="M25" s="24"/>
      <c r="N25" s="26">
        <f t="shared" si="37"/>
        <v>0</v>
      </c>
      <c r="O25" s="24"/>
      <c r="P25" s="26">
        <f t="shared" si="38"/>
        <v>0</v>
      </c>
      <c r="Q25" s="24"/>
      <c r="R25" s="26">
        <f t="shared" si="39"/>
        <v>0</v>
      </c>
      <c r="S25" s="24"/>
      <c r="T25" s="26">
        <f t="shared" si="40"/>
        <v>0</v>
      </c>
      <c r="U25" s="24"/>
      <c r="V25" s="26">
        <f t="shared" si="41"/>
        <v>0</v>
      </c>
      <c r="W25" s="24">
        <v>33.33</v>
      </c>
      <c r="X25" s="26">
        <f t="shared" si="42"/>
        <v>33.33</v>
      </c>
      <c r="Y25" s="24">
        <v>33.33</v>
      </c>
      <c r="Z25" s="26">
        <f t="shared" si="43"/>
        <v>66.66</v>
      </c>
      <c r="AA25" s="24">
        <v>33.340000000000003</v>
      </c>
      <c r="AB25" s="26">
        <f t="shared" si="44"/>
        <v>100</v>
      </c>
      <c r="AC25" s="24"/>
      <c r="AD25" s="26"/>
      <c r="AE25" s="24"/>
      <c r="AF25" s="26"/>
      <c r="AG25" s="24"/>
      <c r="AH25" s="26"/>
      <c r="AI25" s="24"/>
      <c r="AJ25" s="26"/>
      <c r="AK25" s="6"/>
      <c r="AL25" s="18">
        <f t="shared" si="2"/>
        <v>0</v>
      </c>
      <c r="AM25" s="18">
        <f t="shared" si="3"/>
        <v>0</v>
      </c>
      <c r="AN25" s="18">
        <f t="shared" si="4"/>
        <v>0</v>
      </c>
      <c r="AO25" s="18">
        <f t="shared" si="5"/>
        <v>0</v>
      </c>
      <c r="AP25" s="18">
        <f t="shared" si="6"/>
        <v>0</v>
      </c>
      <c r="AQ25" s="18">
        <f t="shared" si="7"/>
        <v>0</v>
      </c>
      <c r="AR25" s="18">
        <f t="shared" si="8"/>
        <v>0</v>
      </c>
      <c r="AS25" s="18">
        <f t="shared" si="9"/>
        <v>0</v>
      </c>
      <c r="AT25" s="18">
        <f t="shared" si="10"/>
        <v>0</v>
      </c>
      <c r="AU25" s="18">
        <f t="shared" si="11"/>
        <v>0</v>
      </c>
      <c r="AV25" s="18">
        <f t="shared" si="12"/>
        <v>0</v>
      </c>
      <c r="AW25" s="18">
        <f t="shared" si="13"/>
        <v>0</v>
      </c>
      <c r="AX25" s="18">
        <f t="shared" si="14"/>
        <v>0</v>
      </c>
      <c r="AY25" s="18">
        <f t="shared" si="15"/>
        <v>0</v>
      </c>
      <c r="AZ25" s="18">
        <f t="shared" si="16"/>
        <v>0</v>
      </c>
      <c r="BA25" s="18">
        <f t="shared" si="17"/>
        <v>0</v>
      </c>
      <c r="BB25" s="18">
        <f t="shared" si="18"/>
        <v>0</v>
      </c>
      <c r="BC25" s="18">
        <f t="shared" si="19"/>
        <v>0</v>
      </c>
      <c r="BD25" s="18">
        <f t="shared" si="20"/>
        <v>1.0177522382025178E-3</v>
      </c>
      <c r="BE25" s="18">
        <f t="shared" si="21"/>
        <v>1.0177522382025178E-3</v>
      </c>
      <c r="BF25" s="18">
        <f t="shared" si="22"/>
        <v>1.0177522382025178E-3</v>
      </c>
      <c r="BG25" s="18">
        <f t="shared" si="23"/>
        <v>2.0355044764050357E-3</v>
      </c>
      <c r="BH25" s="18">
        <f t="shared" si="24"/>
        <v>1.0180575944095992E-3</v>
      </c>
      <c r="BI25" s="18">
        <f t="shared" si="25"/>
        <v>3.0535620708146347E-3</v>
      </c>
      <c r="BJ25" s="18">
        <f t="shared" si="26"/>
        <v>0</v>
      </c>
      <c r="BK25" s="18">
        <f t="shared" si="27"/>
        <v>0</v>
      </c>
      <c r="BL25" s="18">
        <f t="shared" si="28"/>
        <v>0</v>
      </c>
      <c r="BM25" s="18">
        <f t="shared" si="29"/>
        <v>0</v>
      </c>
      <c r="BN25" s="18">
        <f t="shared" si="30"/>
        <v>0</v>
      </c>
      <c r="BO25" s="18">
        <f t="shared" si="31"/>
        <v>0</v>
      </c>
      <c r="BP25" s="18">
        <f t="shared" si="32"/>
        <v>0</v>
      </c>
      <c r="BQ25" s="18">
        <f t="shared" si="33"/>
        <v>0</v>
      </c>
    </row>
    <row r="26" spans="1:69" ht="15.75" x14ac:dyDescent="0.25">
      <c r="A26" s="57">
        <v>13</v>
      </c>
      <c r="B26" s="60" t="s">
        <v>49</v>
      </c>
      <c r="C26" s="58">
        <f>'[1]Página 1'!$J$210</f>
        <v>440.4</v>
      </c>
      <c r="D26" s="28">
        <f t="shared" si="0"/>
        <v>2.1752240039900442E-4</v>
      </c>
      <c r="E26" s="29"/>
      <c r="F26" s="25">
        <f t="shared" si="34"/>
        <v>0</v>
      </c>
      <c r="G26" s="30"/>
      <c r="H26" s="26">
        <f t="shared" si="1"/>
        <v>0</v>
      </c>
      <c r="I26" s="24"/>
      <c r="J26" s="26">
        <f t="shared" si="35"/>
        <v>0</v>
      </c>
      <c r="K26" s="24"/>
      <c r="L26" s="26">
        <f t="shared" si="36"/>
        <v>0</v>
      </c>
      <c r="M26" s="24"/>
      <c r="N26" s="26">
        <f t="shared" si="37"/>
        <v>0</v>
      </c>
      <c r="O26" s="24"/>
      <c r="P26" s="26">
        <f t="shared" si="38"/>
        <v>0</v>
      </c>
      <c r="Q26" s="24"/>
      <c r="R26" s="26">
        <f t="shared" si="39"/>
        <v>0</v>
      </c>
      <c r="S26" s="24"/>
      <c r="T26" s="26">
        <f t="shared" si="40"/>
        <v>0</v>
      </c>
      <c r="U26" s="24"/>
      <c r="V26" s="26">
        <f t="shared" si="41"/>
        <v>0</v>
      </c>
      <c r="W26" s="24"/>
      <c r="X26" s="26">
        <f t="shared" si="42"/>
        <v>0</v>
      </c>
      <c r="Y26" s="24"/>
      <c r="Z26" s="26">
        <f t="shared" si="43"/>
        <v>0</v>
      </c>
      <c r="AA26" s="24">
        <v>100</v>
      </c>
      <c r="AB26" s="26">
        <f t="shared" si="44"/>
        <v>100</v>
      </c>
      <c r="AC26" s="24"/>
      <c r="AD26" s="26"/>
      <c r="AE26" s="24"/>
      <c r="AF26" s="26"/>
      <c r="AG26" s="24"/>
      <c r="AH26" s="26"/>
      <c r="AI26" s="24"/>
      <c r="AJ26" s="26"/>
      <c r="AK26" s="6"/>
      <c r="AL26" s="18">
        <f t="shared" si="2"/>
        <v>0</v>
      </c>
      <c r="AM26" s="18">
        <f t="shared" si="3"/>
        <v>0</v>
      </c>
      <c r="AN26" s="18">
        <f t="shared" si="4"/>
        <v>0</v>
      </c>
      <c r="AO26" s="18">
        <f t="shared" si="5"/>
        <v>0</v>
      </c>
      <c r="AP26" s="18">
        <f t="shared" si="6"/>
        <v>0</v>
      </c>
      <c r="AQ26" s="18">
        <f t="shared" si="7"/>
        <v>0</v>
      </c>
      <c r="AR26" s="18">
        <f t="shared" si="8"/>
        <v>0</v>
      </c>
      <c r="AS26" s="18">
        <f t="shared" si="9"/>
        <v>0</v>
      </c>
      <c r="AT26" s="18">
        <f t="shared" si="10"/>
        <v>0</v>
      </c>
      <c r="AU26" s="18">
        <f t="shared" si="11"/>
        <v>0</v>
      </c>
      <c r="AV26" s="18">
        <f t="shared" si="12"/>
        <v>0</v>
      </c>
      <c r="AW26" s="18">
        <f t="shared" si="13"/>
        <v>0</v>
      </c>
      <c r="AX26" s="18">
        <f t="shared" si="14"/>
        <v>0</v>
      </c>
      <c r="AY26" s="18">
        <f t="shared" si="15"/>
        <v>0</v>
      </c>
      <c r="AZ26" s="18">
        <f t="shared" si="16"/>
        <v>0</v>
      </c>
      <c r="BA26" s="18">
        <f t="shared" si="17"/>
        <v>0</v>
      </c>
      <c r="BB26" s="18">
        <f t="shared" si="18"/>
        <v>0</v>
      </c>
      <c r="BC26" s="18">
        <f t="shared" si="19"/>
        <v>0</v>
      </c>
      <c r="BD26" s="18">
        <f t="shared" si="20"/>
        <v>0</v>
      </c>
      <c r="BE26" s="18">
        <f t="shared" si="21"/>
        <v>0</v>
      </c>
      <c r="BF26" s="18">
        <f t="shared" si="22"/>
        <v>0</v>
      </c>
      <c r="BG26" s="18">
        <f t="shared" si="23"/>
        <v>0</v>
      </c>
      <c r="BH26" s="18">
        <f t="shared" si="24"/>
        <v>2.1752240039900442E-4</v>
      </c>
      <c r="BI26" s="18">
        <f t="shared" si="25"/>
        <v>2.1752240039900442E-4</v>
      </c>
      <c r="BJ26" s="18">
        <f t="shared" si="26"/>
        <v>0</v>
      </c>
      <c r="BK26" s="18">
        <f t="shared" si="27"/>
        <v>0</v>
      </c>
      <c r="BL26" s="18">
        <f t="shared" si="28"/>
        <v>0</v>
      </c>
      <c r="BM26" s="18">
        <f t="shared" si="29"/>
        <v>0</v>
      </c>
      <c r="BN26" s="18">
        <f t="shared" si="30"/>
        <v>0</v>
      </c>
      <c r="BO26" s="18">
        <f t="shared" si="31"/>
        <v>0</v>
      </c>
      <c r="BP26" s="18">
        <f t="shared" si="32"/>
        <v>0</v>
      </c>
      <c r="BQ26" s="18">
        <f t="shared" si="33"/>
        <v>0</v>
      </c>
    </row>
    <row r="27" spans="1:69" x14ac:dyDescent="0.25">
      <c r="A27" s="57"/>
      <c r="B27" s="59"/>
      <c r="C27" s="58"/>
      <c r="D27" s="28">
        <f t="shared" si="0"/>
        <v>0</v>
      </c>
      <c r="E27" s="29"/>
      <c r="F27" s="25">
        <f t="shared" si="34"/>
        <v>0</v>
      </c>
      <c r="G27" s="30"/>
      <c r="H27" s="26">
        <f t="shared" si="1"/>
        <v>0</v>
      </c>
      <c r="I27" s="24"/>
      <c r="J27" s="26">
        <f t="shared" si="35"/>
        <v>0</v>
      </c>
      <c r="K27" s="24"/>
      <c r="L27" s="26">
        <f t="shared" si="36"/>
        <v>0</v>
      </c>
      <c r="M27" s="24"/>
      <c r="N27" s="26">
        <f t="shared" si="37"/>
        <v>0</v>
      </c>
      <c r="O27" s="24"/>
      <c r="P27" s="26">
        <f t="shared" si="38"/>
        <v>0</v>
      </c>
      <c r="Q27" s="24"/>
      <c r="R27" s="26">
        <f t="shared" si="39"/>
        <v>0</v>
      </c>
      <c r="S27" s="24"/>
      <c r="T27" s="26">
        <f t="shared" si="40"/>
        <v>0</v>
      </c>
      <c r="U27" s="24"/>
      <c r="V27" s="26">
        <f t="shared" si="41"/>
        <v>0</v>
      </c>
      <c r="W27" s="24"/>
      <c r="X27" s="26">
        <f t="shared" si="42"/>
        <v>0</v>
      </c>
      <c r="Y27" s="24"/>
      <c r="Z27" s="26">
        <f t="shared" si="43"/>
        <v>0</v>
      </c>
      <c r="AA27" s="24"/>
      <c r="AB27" s="26">
        <f t="shared" si="44"/>
        <v>0</v>
      </c>
      <c r="AC27" s="24"/>
      <c r="AD27" s="26"/>
      <c r="AE27" s="24"/>
      <c r="AF27" s="26"/>
      <c r="AG27" s="24"/>
      <c r="AH27" s="26"/>
      <c r="AI27" s="24"/>
      <c r="AJ27" s="26"/>
      <c r="AK27" s="6"/>
      <c r="AL27" s="18">
        <f t="shared" si="2"/>
        <v>0</v>
      </c>
      <c r="AM27" s="18">
        <f t="shared" si="3"/>
        <v>0</v>
      </c>
      <c r="AN27" s="18">
        <f t="shared" si="4"/>
        <v>0</v>
      </c>
      <c r="AO27" s="18">
        <f t="shared" si="5"/>
        <v>0</v>
      </c>
      <c r="AP27" s="18">
        <f t="shared" si="6"/>
        <v>0</v>
      </c>
      <c r="AQ27" s="18">
        <f t="shared" si="7"/>
        <v>0</v>
      </c>
      <c r="AR27" s="18">
        <f t="shared" si="8"/>
        <v>0</v>
      </c>
      <c r="AS27" s="18">
        <f t="shared" si="9"/>
        <v>0</v>
      </c>
      <c r="AT27" s="18">
        <f t="shared" si="10"/>
        <v>0</v>
      </c>
      <c r="AU27" s="18">
        <f t="shared" si="11"/>
        <v>0</v>
      </c>
      <c r="AV27" s="18">
        <f t="shared" si="12"/>
        <v>0</v>
      </c>
      <c r="AW27" s="18">
        <f t="shared" si="13"/>
        <v>0</v>
      </c>
      <c r="AX27" s="18">
        <f t="shared" si="14"/>
        <v>0</v>
      </c>
      <c r="AY27" s="18">
        <f t="shared" si="15"/>
        <v>0</v>
      </c>
      <c r="AZ27" s="18">
        <f t="shared" si="16"/>
        <v>0</v>
      </c>
      <c r="BA27" s="18">
        <f t="shared" si="17"/>
        <v>0</v>
      </c>
      <c r="BB27" s="18">
        <f t="shared" si="18"/>
        <v>0</v>
      </c>
      <c r="BC27" s="18">
        <f t="shared" si="19"/>
        <v>0</v>
      </c>
      <c r="BD27" s="18">
        <f t="shared" si="20"/>
        <v>0</v>
      </c>
      <c r="BE27" s="18">
        <f t="shared" si="21"/>
        <v>0</v>
      </c>
      <c r="BF27" s="18">
        <f t="shared" si="22"/>
        <v>0</v>
      </c>
      <c r="BG27" s="18">
        <f t="shared" si="23"/>
        <v>0</v>
      </c>
      <c r="BH27" s="18">
        <f t="shared" si="24"/>
        <v>0</v>
      </c>
      <c r="BI27" s="18">
        <f t="shared" si="25"/>
        <v>0</v>
      </c>
      <c r="BJ27" s="18">
        <f t="shared" si="26"/>
        <v>0</v>
      </c>
      <c r="BK27" s="18">
        <f t="shared" si="27"/>
        <v>0</v>
      </c>
      <c r="BL27" s="18">
        <f t="shared" si="28"/>
        <v>0</v>
      </c>
      <c r="BM27" s="18">
        <f t="shared" si="29"/>
        <v>0</v>
      </c>
      <c r="BN27" s="18">
        <f t="shared" si="30"/>
        <v>0</v>
      </c>
      <c r="BO27" s="18">
        <f t="shared" si="31"/>
        <v>0</v>
      </c>
      <c r="BP27" s="18">
        <f t="shared" si="32"/>
        <v>0</v>
      </c>
      <c r="BQ27" s="18">
        <f t="shared" si="33"/>
        <v>0</v>
      </c>
    </row>
    <row r="28" spans="1:69" x14ac:dyDescent="0.25">
      <c r="A28" s="52"/>
      <c r="B28" s="51"/>
      <c r="C28" s="50"/>
      <c r="D28" s="28">
        <f t="shared" si="0"/>
        <v>0</v>
      </c>
      <c r="E28" s="29"/>
      <c r="F28" s="25">
        <f t="shared" si="34"/>
        <v>0</v>
      </c>
      <c r="G28" s="30"/>
      <c r="H28" s="26">
        <f t="shared" si="1"/>
        <v>0</v>
      </c>
      <c r="I28" s="24"/>
      <c r="J28" s="26">
        <f t="shared" si="35"/>
        <v>0</v>
      </c>
      <c r="K28" s="24"/>
      <c r="L28" s="26">
        <f t="shared" si="36"/>
        <v>0</v>
      </c>
      <c r="M28" s="24"/>
      <c r="N28" s="26">
        <f t="shared" si="37"/>
        <v>0</v>
      </c>
      <c r="O28" s="24"/>
      <c r="P28" s="26">
        <f t="shared" si="38"/>
        <v>0</v>
      </c>
      <c r="Q28" s="24"/>
      <c r="R28" s="26">
        <f t="shared" si="39"/>
        <v>0</v>
      </c>
      <c r="S28" s="24"/>
      <c r="T28" s="26">
        <f t="shared" si="40"/>
        <v>0</v>
      </c>
      <c r="U28" s="24"/>
      <c r="V28" s="26">
        <f t="shared" si="41"/>
        <v>0</v>
      </c>
      <c r="W28" s="24"/>
      <c r="X28" s="26">
        <f t="shared" si="42"/>
        <v>0</v>
      </c>
      <c r="Y28" s="24"/>
      <c r="Z28" s="26">
        <f t="shared" si="43"/>
        <v>0</v>
      </c>
      <c r="AA28" s="24"/>
      <c r="AB28" s="26">
        <f t="shared" si="44"/>
        <v>0</v>
      </c>
      <c r="AC28" s="24"/>
      <c r="AD28" s="26"/>
      <c r="AE28" s="24"/>
      <c r="AF28" s="26"/>
      <c r="AG28" s="24"/>
      <c r="AH28" s="26"/>
      <c r="AI28" s="24"/>
      <c r="AJ28" s="26"/>
      <c r="AK28" s="6"/>
      <c r="AL28" s="18">
        <f t="shared" si="2"/>
        <v>0</v>
      </c>
      <c r="AM28" s="18">
        <f t="shared" si="3"/>
        <v>0</v>
      </c>
      <c r="AN28" s="18">
        <f t="shared" si="4"/>
        <v>0</v>
      </c>
      <c r="AO28" s="18">
        <f t="shared" si="5"/>
        <v>0</v>
      </c>
      <c r="AP28" s="18">
        <f t="shared" si="6"/>
        <v>0</v>
      </c>
      <c r="AQ28" s="18">
        <f t="shared" si="7"/>
        <v>0</v>
      </c>
      <c r="AR28" s="18">
        <f t="shared" si="8"/>
        <v>0</v>
      </c>
      <c r="AS28" s="18">
        <f t="shared" si="9"/>
        <v>0</v>
      </c>
      <c r="AT28" s="18">
        <f t="shared" si="10"/>
        <v>0</v>
      </c>
      <c r="AU28" s="18">
        <f t="shared" si="11"/>
        <v>0</v>
      </c>
      <c r="AV28" s="18">
        <f t="shared" si="12"/>
        <v>0</v>
      </c>
      <c r="AW28" s="18">
        <f t="shared" si="13"/>
        <v>0</v>
      </c>
      <c r="AX28" s="18">
        <f t="shared" si="14"/>
        <v>0</v>
      </c>
      <c r="AY28" s="18">
        <f t="shared" si="15"/>
        <v>0</v>
      </c>
      <c r="AZ28" s="18">
        <f t="shared" si="16"/>
        <v>0</v>
      </c>
      <c r="BA28" s="18">
        <f t="shared" si="17"/>
        <v>0</v>
      </c>
      <c r="BB28" s="18">
        <f t="shared" si="18"/>
        <v>0</v>
      </c>
      <c r="BC28" s="18">
        <f t="shared" si="19"/>
        <v>0</v>
      </c>
      <c r="BD28" s="18">
        <f t="shared" si="20"/>
        <v>0</v>
      </c>
      <c r="BE28" s="18">
        <f t="shared" si="21"/>
        <v>0</v>
      </c>
      <c r="BF28" s="18">
        <f t="shared" si="22"/>
        <v>0</v>
      </c>
      <c r="BG28" s="18">
        <f t="shared" si="23"/>
        <v>0</v>
      </c>
      <c r="BH28" s="18">
        <f t="shared" si="24"/>
        <v>0</v>
      </c>
      <c r="BI28" s="18">
        <f t="shared" si="25"/>
        <v>0</v>
      </c>
      <c r="BJ28" s="18">
        <f t="shared" si="26"/>
        <v>0</v>
      </c>
      <c r="BK28" s="18">
        <f t="shared" si="27"/>
        <v>0</v>
      </c>
      <c r="BL28" s="18">
        <f t="shared" si="28"/>
        <v>0</v>
      </c>
      <c r="BM28" s="18">
        <f t="shared" si="29"/>
        <v>0</v>
      </c>
      <c r="BN28" s="18">
        <f t="shared" si="30"/>
        <v>0</v>
      </c>
      <c r="BO28" s="18">
        <f t="shared" si="31"/>
        <v>0</v>
      </c>
      <c r="BP28" s="18">
        <f t="shared" si="32"/>
        <v>0</v>
      </c>
      <c r="BQ28" s="18">
        <f t="shared" si="33"/>
        <v>0</v>
      </c>
    </row>
    <row r="29" spans="1:69" x14ac:dyDescent="0.25">
      <c r="A29" s="52"/>
      <c r="B29" s="51"/>
      <c r="C29" s="50"/>
      <c r="D29" s="28">
        <f t="shared" si="0"/>
        <v>0</v>
      </c>
      <c r="E29" s="29"/>
      <c r="F29" s="25">
        <f t="shared" si="34"/>
        <v>0</v>
      </c>
      <c r="G29" s="30"/>
      <c r="H29" s="26">
        <f t="shared" si="1"/>
        <v>0</v>
      </c>
      <c r="I29" s="24"/>
      <c r="J29" s="26">
        <f t="shared" si="35"/>
        <v>0</v>
      </c>
      <c r="K29" s="24"/>
      <c r="L29" s="26">
        <f t="shared" si="36"/>
        <v>0</v>
      </c>
      <c r="M29" s="24"/>
      <c r="N29" s="26">
        <f t="shared" si="37"/>
        <v>0</v>
      </c>
      <c r="O29" s="24"/>
      <c r="P29" s="26">
        <f t="shared" si="38"/>
        <v>0</v>
      </c>
      <c r="Q29" s="24"/>
      <c r="R29" s="26">
        <f t="shared" si="39"/>
        <v>0</v>
      </c>
      <c r="S29" s="24"/>
      <c r="T29" s="26">
        <f t="shared" si="40"/>
        <v>0</v>
      </c>
      <c r="U29" s="24"/>
      <c r="V29" s="26">
        <f t="shared" si="41"/>
        <v>0</v>
      </c>
      <c r="W29" s="24"/>
      <c r="X29" s="26">
        <f t="shared" si="42"/>
        <v>0</v>
      </c>
      <c r="Y29" s="24"/>
      <c r="Z29" s="26">
        <f t="shared" si="43"/>
        <v>0</v>
      </c>
      <c r="AA29" s="24"/>
      <c r="AB29" s="26">
        <f t="shared" si="44"/>
        <v>0</v>
      </c>
      <c r="AC29" s="24"/>
      <c r="AD29" s="26"/>
      <c r="AE29" s="24"/>
      <c r="AF29" s="26"/>
      <c r="AG29" s="24"/>
      <c r="AH29" s="26"/>
      <c r="AI29" s="24"/>
      <c r="AJ29" s="26"/>
      <c r="AK29" s="6"/>
      <c r="AL29" s="18">
        <f t="shared" si="2"/>
        <v>0</v>
      </c>
      <c r="AM29" s="18">
        <f t="shared" si="3"/>
        <v>0</v>
      </c>
      <c r="AN29" s="18">
        <f t="shared" si="4"/>
        <v>0</v>
      </c>
      <c r="AO29" s="18">
        <f t="shared" si="5"/>
        <v>0</v>
      </c>
      <c r="AP29" s="18">
        <f t="shared" si="6"/>
        <v>0</v>
      </c>
      <c r="AQ29" s="18">
        <f t="shared" si="7"/>
        <v>0</v>
      </c>
      <c r="AR29" s="18">
        <f t="shared" si="8"/>
        <v>0</v>
      </c>
      <c r="AS29" s="18">
        <f t="shared" si="9"/>
        <v>0</v>
      </c>
      <c r="AT29" s="18">
        <f t="shared" si="10"/>
        <v>0</v>
      </c>
      <c r="AU29" s="18">
        <f t="shared" si="11"/>
        <v>0</v>
      </c>
      <c r="AV29" s="18">
        <f t="shared" si="12"/>
        <v>0</v>
      </c>
      <c r="AW29" s="18">
        <f t="shared" si="13"/>
        <v>0</v>
      </c>
      <c r="AX29" s="18">
        <f t="shared" si="14"/>
        <v>0</v>
      </c>
      <c r="AY29" s="18">
        <f t="shared" si="15"/>
        <v>0</v>
      </c>
      <c r="AZ29" s="18">
        <f t="shared" si="16"/>
        <v>0</v>
      </c>
      <c r="BA29" s="18">
        <f t="shared" si="17"/>
        <v>0</v>
      </c>
      <c r="BB29" s="18">
        <f t="shared" si="18"/>
        <v>0</v>
      </c>
      <c r="BC29" s="18">
        <f t="shared" si="19"/>
        <v>0</v>
      </c>
      <c r="BD29" s="18">
        <f t="shared" si="20"/>
        <v>0</v>
      </c>
      <c r="BE29" s="18">
        <f t="shared" si="21"/>
        <v>0</v>
      </c>
      <c r="BF29" s="18">
        <f t="shared" si="22"/>
        <v>0</v>
      </c>
      <c r="BG29" s="18">
        <f t="shared" si="23"/>
        <v>0</v>
      </c>
      <c r="BH29" s="18">
        <f t="shared" si="24"/>
        <v>0</v>
      </c>
      <c r="BI29" s="18">
        <f t="shared" si="25"/>
        <v>0</v>
      </c>
      <c r="BJ29" s="18">
        <f t="shared" si="26"/>
        <v>0</v>
      </c>
      <c r="BK29" s="18">
        <f t="shared" si="27"/>
        <v>0</v>
      </c>
      <c r="BL29" s="18">
        <f t="shared" si="28"/>
        <v>0</v>
      </c>
      <c r="BM29" s="18">
        <f t="shared" si="29"/>
        <v>0</v>
      </c>
      <c r="BN29" s="18">
        <f t="shared" si="30"/>
        <v>0</v>
      </c>
      <c r="BO29" s="18">
        <f t="shared" si="31"/>
        <v>0</v>
      </c>
      <c r="BP29" s="18">
        <f t="shared" si="32"/>
        <v>0</v>
      </c>
      <c r="BQ29" s="18">
        <f t="shared" si="33"/>
        <v>0</v>
      </c>
    </row>
    <row r="30" spans="1:69" x14ac:dyDescent="0.25">
      <c r="A30" s="52"/>
      <c r="B30" s="51"/>
      <c r="C30" s="50"/>
      <c r="D30" s="28">
        <f t="shared" si="0"/>
        <v>0</v>
      </c>
      <c r="E30" s="29"/>
      <c r="F30" s="25">
        <f t="shared" si="34"/>
        <v>0</v>
      </c>
      <c r="G30" s="30"/>
      <c r="H30" s="26">
        <f t="shared" ref="H30:H34" si="45">IF((F30=100),0,G30+F30)</f>
        <v>0</v>
      </c>
      <c r="I30" s="24"/>
      <c r="J30" s="26">
        <f t="shared" ref="J30:J34" si="46">IF((H30=100),0,I30+H30)</f>
        <v>0</v>
      </c>
      <c r="K30" s="24"/>
      <c r="L30" s="26">
        <f t="shared" ref="L30:L34" si="47">IF((J30=100),0,K30+J30)</f>
        <v>0</v>
      </c>
      <c r="M30" s="24"/>
      <c r="N30" s="26">
        <f t="shared" ref="N30:N34" si="48">IF((L30=100),0,M30+L30)</f>
        <v>0</v>
      </c>
      <c r="O30" s="24"/>
      <c r="P30" s="26">
        <f t="shared" ref="P30:P34" si="49">IF((N30=100),0,O30+N30)</f>
        <v>0</v>
      </c>
      <c r="Q30" s="24"/>
      <c r="R30" s="26">
        <f t="shared" ref="R30:R34" si="50">IF((P30=100),0,Q30+P30)</f>
        <v>0</v>
      </c>
      <c r="S30" s="24"/>
      <c r="T30" s="26">
        <f t="shared" ref="T30:T34" si="51">IF((R30=100),0,S30+R30)</f>
        <v>0</v>
      </c>
      <c r="U30" s="24"/>
      <c r="V30" s="26">
        <f t="shared" ref="V30:V34" si="52">IF((T30=100),0,U30+T30)</f>
        <v>0</v>
      </c>
      <c r="W30" s="24"/>
      <c r="X30" s="26">
        <f t="shared" ref="X30:X34" si="53">IF((V30=100),0,W30+V30)</f>
        <v>0</v>
      </c>
      <c r="Y30" s="24"/>
      <c r="Z30" s="26">
        <f t="shared" ref="Z30:Z34" si="54">IF((X30=100),0,Y30+X30)</f>
        <v>0</v>
      </c>
      <c r="AA30" s="24"/>
      <c r="AB30" s="26">
        <f t="shared" ref="AB30:AB34" si="55">IF((Z30=100),0,AA30+Z30)</f>
        <v>0</v>
      </c>
      <c r="AC30" s="24"/>
      <c r="AD30" s="26"/>
      <c r="AE30" s="24"/>
      <c r="AF30" s="26"/>
      <c r="AG30" s="24"/>
      <c r="AH30" s="26"/>
      <c r="AI30" s="24"/>
      <c r="AJ30" s="26"/>
      <c r="AK30" s="6"/>
      <c r="AL30" s="18">
        <f t="shared" si="2"/>
        <v>0</v>
      </c>
      <c r="AM30" s="18">
        <f t="shared" si="3"/>
        <v>0</v>
      </c>
      <c r="AN30" s="18">
        <f t="shared" si="4"/>
        <v>0</v>
      </c>
      <c r="AO30" s="18">
        <f t="shared" si="5"/>
        <v>0</v>
      </c>
      <c r="AP30" s="18">
        <f t="shared" si="6"/>
        <v>0</v>
      </c>
      <c r="AQ30" s="18">
        <f t="shared" si="7"/>
        <v>0</v>
      </c>
      <c r="AR30" s="18">
        <f t="shared" si="8"/>
        <v>0</v>
      </c>
      <c r="AS30" s="18">
        <f t="shared" si="9"/>
        <v>0</v>
      </c>
      <c r="AT30" s="18">
        <f t="shared" si="10"/>
        <v>0</v>
      </c>
      <c r="AU30" s="18">
        <f t="shared" si="11"/>
        <v>0</v>
      </c>
      <c r="AV30" s="18">
        <f t="shared" si="12"/>
        <v>0</v>
      </c>
      <c r="AW30" s="18">
        <f t="shared" si="13"/>
        <v>0</v>
      </c>
      <c r="AX30" s="18">
        <f t="shared" si="14"/>
        <v>0</v>
      </c>
      <c r="AY30" s="18">
        <f t="shared" si="15"/>
        <v>0</v>
      </c>
      <c r="AZ30" s="18">
        <f t="shared" si="16"/>
        <v>0</v>
      </c>
      <c r="BA30" s="18">
        <f t="shared" si="17"/>
        <v>0</v>
      </c>
      <c r="BB30" s="18">
        <f t="shared" si="18"/>
        <v>0</v>
      </c>
      <c r="BC30" s="18">
        <f t="shared" si="19"/>
        <v>0</v>
      </c>
      <c r="BD30" s="18">
        <f t="shared" si="20"/>
        <v>0</v>
      </c>
      <c r="BE30" s="18">
        <f t="shared" si="21"/>
        <v>0</v>
      </c>
      <c r="BF30" s="18">
        <f t="shared" si="22"/>
        <v>0</v>
      </c>
      <c r="BG30" s="18">
        <f t="shared" si="23"/>
        <v>0</v>
      </c>
      <c r="BH30" s="18">
        <f t="shared" si="24"/>
        <v>0</v>
      </c>
      <c r="BI30" s="18">
        <f t="shared" si="25"/>
        <v>0</v>
      </c>
      <c r="BJ30" s="18">
        <f t="shared" si="26"/>
        <v>0</v>
      </c>
      <c r="BK30" s="18">
        <f t="shared" si="27"/>
        <v>0</v>
      </c>
      <c r="BL30" s="18">
        <f t="shared" si="28"/>
        <v>0</v>
      </c>
      <c r="BM30" s="18">
        <f t="shared" si="29"/>
        <v>0</v>
      </c>
      <c r="BN30" s="18">
        <f t="shared" si="30"/>
        <v>0</v>
      </c>
      <c r="BO30" s="18">
        <f t="shared" si="31"/>
        <v>0</v>
      </c>
      <c r="BP30" s="18">
        <f t="shared" si="32"/>
        <v>0</v>
      </c>
      <c r="BQ30" s="18">
        <f t="shared" si="33"/>
        <v>0</v>
      </c>
    </row>
    <row r="31" spans="1:69" x14ac:dyDescent="0.25">
      <c r="A31" s="22"/>
      <c r="B31" s="27"/>
      <c r="C31" s="50"/>
      <c r="D31" s="28">
        <f t="shared" si="0"/>
        <v>0</v>
      </c>
      <c r="E31" s="29"/>
      <c r="F31" s="25">
        <f t="shared" si="34"/>
        <v>0</v>
      </c>
      <c r="G31" s="30"/>
      <c r="H31" s="26">
        <f t="shared" si="45"/>
        <v>0</v>
      </c>
      <c r="I31" s="24"/>
      <c r="J31" s="26">
        <f t="shared" si="46"/>
        <v>0</v>
      </c>
      <c r="K31" s="24"/>
      <c r="L31" s="26">
        <f t="shared" si="47"/>
        <v>0</v>
      </c>
      <c r="M31" s="24"/>
      <c r="N31" s="26">
        <f t="shared" si="48"/>
        <v>0</v>
      </c>
      <c r="O31" s="24"/>
      <c r="P31" s="26">
        <f t="shared" si="49"/>
        <v>0</v>
      </c>
      <c r="Q31" s="24"/>
      <c r="R31" s="26">
        <f t="shared" si="50"/>
        <v>0</v>
      </c>
      <c r="S31" s="24"/>
      <c r="T31" s="26">
        <f t="shared" si="51"/>
        <v>0</v>
      </c>
      <c r="U31" s="24"/>
      <c r="V31" s="26">
        <f t="shared" si="52"/>
        <v>0</v>
      </c>
      <c r="W31" s="24"/>
      <c r="X31" s="26">
        <f t="shared" si="53"/>
        <v>0</v>
      </c>
      <c r="Y31" s="24"/>
      <c r="Z31" s="26">
        <f t="shared" si="54"/>
        <v>0</v>
      </c>
      <c r="AA31" s="24"/>
      <c r="AB31" s="26">
        <f t="shared" si="55"/>
        <v>0</v>
      </c>
      <c r="AC31" s="24"/>
      <c r="AD31" s="26"/>
      <c r="AE31" s="24"/>
      <c r="AF31" s="26"/>
      <c r="AG31" s="24"/>
      <c r="AH31" s="26"/>
      <c r="AI31" s="24"/>
      <c r="AJ31" s="26"/>
      <c r="AK31" s="6"/>
      <c r="AL31" s="18">
        <f t="shared" si="2"/>
        <v>0</v>
      </c>
      <c r="AM31" s="18">
        <f t="shared" si="3"/>
        <v>0</v>
      </c>
      <c r="AN31" s="18">
        <f t="shared" si="4"/>
        <v>0</v>
      </c>
      <c r="AO31" s="18">
        <f t="shared" si="5"/>
        <v>0</v>
      </c>
      <c r="AP31" s="18">
        <f t="shared" si="6"/>
        <v>0</v>
      </c>
      <c r="AQ31" s="18">
        <f t="shared" si="7"/>
        <v>0</v>
      </c>
      <c r="AR31" s="18">
        <f t="shared" si="8"/>
        <v>0</v>
      </c>
      <c r="AS31" s="18">
        <f t="shared" si="9"/>
        <v>0</v>
      </c>
      <c r="AT31" s="18">
        <f t="shared" si="10"/>
        <v>0</v>
      </c>
      <c r="AU31" s="18">
        <f t="shared" si="11"/>
        <v>0</v>
      </c>
      <c r="AV31" s="18">
        <f t="shared" si="12"/>
        <v>0</v>
      </c>
      <c r="AW31" s="18">
        <f t="shared" si="13"/>
        <v>0</v>
      </c>
      <c r="AX31" s="18">
        <f t="shared" si="14"/>
        <v>0</v>
      </c>
      <c r="AY31" s="18">
        <f t="shared" si="15"/>
        <v>0</v>
      </c>
      <c r="AZ31" s="18">
        <f t="shared" si="16"/>
        <v>0</v>
      </c>
      <c r="BA31" s="18">
        <f t="shared" si="17"/>
        <v>0</v>
      </c>
      <c r="BB31" s="18">
        <f t="shared" si="18"/>
        <v>0</v>
      </c>
      <c r="BC31" s="18">
        <f t="shared" si="19"/>
        <v>0</v>
      </c>
      <c r="BD31" s="18">
        <f t="shared" si="20"/>
        <v>0</v>
      </c>
      <c r="BE31" s="18">
        <f t="shared" si="21"/>
        <v>0</v>
      </c>
      <c r="BF31" s="18">
        <f t="shared" si="22"/>
        <v>0</v>
      </c>
      <c r="BG31" s="18">
        <f t="shared" si="23"/>
        <v>0</v>
      </c>
      <c r="BH31" s="18">
        <f t="shared" si="24"/>
        <v>0</v>
      </c>
      <c r="BI31" s="18">
        <f t="shared" si="25"/>
        <v>0</v>
      </c>
      <c r="BJ31" s="18">
        <f t="shared" si="26"/>
        <v>0</v>
      </c>
      <c r="BK31" s="18">
        <f t="shared" si="27"/>
        <v>0</v>
      </c>
      <c r="BL31" s="18">
        <f t="shared" si="28"/>
        <v>0</v>
      </c>
      <c r="BM31" s="18">
        <f t="shared" si="29"/>
        <v>0</v>
      </c>
      <c r="BN31" s="18">
        <f t="shared" si="30"/>
        <v>0</v>
      </c>
      <c r="BO31" s="18">
        <f t="shared" si="31"/>
        <v>0</v>
      </c>
      <c r="BP31" s="18">
        <f t="shared" si="32"/>
        <v>0</v>
      </c>
      <c r="BQ31" s="18">
        <f t="shared" si="33"/>
        <v>0</v>
      </c>
    </row>
    <row r="32" spans="1:69" x14ac:dyDescent="0.25">
      <c r="A32" s="22"/>
      <c r="B32" s="27"/>
      <c r="C32" s="50"/>
      <c r="D32" s="28">
        <f t="shared" si="0"/>
        <v>0</v>
      </c>
      <c r="E32" s="29"/>
      <c r="F32" s="25">
        <f t="shared" si="34"/>
        <v>0</v>
      </c>
      <c r="G32" s="30"/>
      <c r="H32" s="26">
        <f t="shared" si="45"/>
        <v>0</v>
      </c>
      <c r="I32" s="24"/>
      <c r="J32" s="26">
        <f t="shared" si="46"/>
        <v>0</v>
      </c>
      <c r="K32" s="24"/>
      <c r="L32" s="26">
        <f t="shared" si="47"/>
        <v>0</v>
      </c>
      <c r="M32" s="24"/>
      <c r="N32" s="26">
        <f t="shared" si="48"/>
        <v>0</v>
      </c>
      <c r="O32" s="24"/>
      <c r="P32" s="26">
        <f t="shared" si="49"/>
        <v>0</v>
      </c>
      <c r="Q32" s="24"/>
      <c r="R32" s="26">
        <f t="shared" si="50"/>
        <v>0</v>
      </c>
      <c r="S32" s="24"/>
      <c r="T32" s="26">
        <f t="shared" si="51"/>
        <v>0</v>
      </c>
      <c r="U32" s="24"/>
      <c r="V32" s="26">
        <f t="shared" si="52"/>
        <v>0</v>
      </c>
      <c r="W32" s="24"/>
      <c r="X32" s="26">
        <f t="shared" si="53"/>
        <v>0</v>
      </c>
      <c r="Y32" s="24"/>
      <c r="Z32" s="26">
        <f t="shared" si="54"/>
        <v>0</v>
      </c>
      <c r="AA32" s="24"/>
      <c r="AB32" s="26">
        <f t="shared" si="55"/>
        <v>0</v>
      </c>
      <c r="AC32" s="24"/>
      <c r="AD32" s="26"/>
      <c r="AE32" s="24"/>
      <c r="AF32" s="26"/>
      <c r="AG32" s="24"/>
      <c r="AH32" s="26"/>
      <c r="AI32" s="24"/>
      <c r="AJ32" s="26"/>
      <c r="AK32" s="6"/>
      <c r="AL32" s="18">
        <f t="shared" si="2"/>
        <v>0</v>
      </c>
      <c r="AM32" s="18">
        <f t="shared" si="3"/>
        <v>0</v>
      </c>
      <c r="AN32" s="18">
        <f t="shared" si="4"/>
        <v>0</v>
      </c>
      <c r="AO32" s="18">
        <f t="shared" si="5"/>
        <v>0</v>
      </c>
      <c r="AP32" s="18">
        <f t="shared" si="6"/>
        <v>0</v>
      </c>
      <c r="AQ32" s="18">
        <f t="shared" si="7"/>
        <v>0</v>
      </c>
      <c r="AR32" s="18">
        <f t="shared" si="8"/>
        <v>0</v>
      </c>
      <c r="AS32" s="18">
        <f t="shared" si="9"/>
        <v>0</v>
      </c>
      <c r="AT32" s="18">
        <f t="shared" si="10"/>
        <v>0</v>
      </c>
      <c r="AU32" s="18">
        <f t="shared" si="11"/>
        <v>0</v>
      </c>
      <c r="AV32" s="18">
        <f t="shared" si="12"/>
        <v>0</v>
      </c>
      <c r="AW32" s="18">
        <f t="shared" si="13"/>
        <v>0</v>
      </c>
      <c r="AX32" s="18">
        <f t="shared" si="14"/>
        <v>0</v>
      </c>
      <c r="AY32" s="18">
        <f t="shared" si="15"/>
        <v>0</v>
      </c>
      <c r="AZ32" s="18">
        <f t="shared" si="16"/>
        <v>0</v>
      </c>
      <c r="BA32" s="18">
        <f t="shared" si="17"/>
        <v>0</v>
      </c>
      <c r="BB32" s="18">
        <f t="shared" si="18"/>
        <v>0</v>
      </c>
      <c r="BC32" s="18">
        <f t="shared" si="19"/>
        <v>0</v>
      </c>
      <c r="BD32" s="18">
        <f t="shared" si="20"/>
        <v>0</v>
      </c>
      <c r="BE32" s="18">
        <f t="shared" si="21"/>
        <v>0</v>
      </c>
      <c r="BF32" s="18">
        <f t="shared" si="22"/>
        <v>0</v>
      </c>
      <c r="BG32" s="18">
        <f t="shared" si="23"/>
        <v>0</v>
      </c>
      <c r="BH32" s="18">
        <f t="shared" si="24"/>
        <v>0</v>
      </c>
      <c r="BI32" s="18">
        <f t="shared" si="25"/>
        <v>0</v>
      </c>
      <c r="BJ32" s="18">
        <f t="shared" si="26"/>
        <v>0</v>
      </c>
      <c r="BK32" s="18">
        <f t="shared" si="27"/>
        <v>0</v>
      </c>
      <c r="BL32" s="18">
        <f t="shared" si="28"/>
        <v>0</v>
      </c>
      <c r="BM32" s="18">
        <f t="shared" si="29"/>
        <v>0</v>
      </c>
      <c r="BN32" s="18">
        <f t="shared" si="30"/>
        <v>0</v>
      </c>
      <c r="BO32" s="18">
        <f t="shared" si="31"/>
        <v>0</v>
      </c>
      <c r="BP32" s="18">
        <f t="shared" si="32"/>
        <v>0</v>
      </c>
      <c r="BQ32" s="18">
        <f t="shared" si="33"/>
        <v>0</v>
      </c>
    </row>
    <row r="33" spans="1:69" x14ac:dyDescent="0.25">
      <c r="A33" s="22"/>
      <c r="B33" s="27"/>
      <c r="C33" s="50"/>
      <c r="D33" s="28">
        <f t="shared" si="0"/>
        <v>0</v>
      </c>
      <c r="E33" s="29"/>
      <c r="F33" s="25">
        <f t="shared" si="34"/>
        <v>0</v>
      </c>
      <c r="G33" s="30"/>
      <c r="H33" s="26">
        <f t="shared" si="45"/>
        <v>0</v>
      </c>
      <c r="I33" s="24"/>
      <c r="J33" s="26">
        <f t="shared" si="46"/>
        <v>0</v>
      </c>
      <c r="K33" s="24"/>
      <c r="L33" s="26">
        <f t="shared" si="47"/>
        <v>0</v>
      </c>
      <c r="M33" s="24"/>
      <c r="N33" s="26">
        <f t="shared" si="48"/>
        <v>0</v>
      </c>
      <c r="O33" s="24"/>
      <c r="P33" s="26">
        <f t="shared" si="49"/>
        <v>0</v>
      </c>
      <c r="Q33" s="24"/>
      <c r="R33" s="26">
        <f t="shared" si="50"/>
        <v>0</v>
      </c>
      <c r="S33" s="24"/>
      <c r="T33" s="26">
        <f t="shared" si="51"/>
        <v>0</v>
      </c>
      <c r="U33" s="24"/>
      <c r="V33" s="26">
        <f t="shared" si="52"/>
        <v>0</v>
      </c>
      <c r="W33" s="24"/>
      <c r="X33" s="26">
        <f t="shared" si="53"/>
        <v>0</v>
      </c>
      <c r="Y33" s="24"/>
      <c r="Z33" s="26">
        <f t="shared" si="54"/>
        <v>0</v>
      </c>
      <c r="AA33" s="24"/>
      <c r="AB33" s="26">
        <f t="shared" si="55"/>
        <v>0</v>
      </c>
      <c r="AC33" s="24"/>
      <c r="AD33" s="26"/>
      <c r="AE33" s="24"/>
      <c r="AF33" s="26"/>
      <c r="AG33" s="24"/>
      <c r="AH33" s="26"/>
      <c r="AI33" s="24"/>
      <c r="AJ33" s="26"/>
      <c r="AK33" s="6"/>
      <c r="AL33" s="18">
        <f t="shared" si="2"/>
        <v>0</v>
      </c>
      <c r="AM33" s="18">
        <f t="shared" si="3"/>
        <v>0</v>
      </c>
      <c r="AN33" s="18">
        <f t="shared" si="4"/>
        <v>0</v>
      </c>
      <c r="AO33" s="18">
        <f t="shared" si="5"/>
        <v>0</v>
      </c>
      <c r="AP33" s="18">
        <f t="shared" si="6"/>
        <v>0</v>
      </c>
      <c r="AQ33" s="18">
        <f t="shared" si="7"/>
        <v>0</v>
      </c>
      <c r="AR33" s="18">
        <f t="shared" si="8"/>
        <v>0</v>
      </c>
      <c r="AS33" s="18">
        <f t="shared" si="9"/>
        <v>0</v>
      </c>
      <c r="AT33" s="18">
        <f t="shared" si="10"/>
        <v>0</v>
      </c>
      <c r="AU33" s="18">
        <f t="shared" si="11"/>
        <v>0</v>
      </c>
      <c r="AV33" s="18">
        <f t="shared" si="12"/>
        <v>0</v>
      </c>
      <c r="AW33" s="18">
        <f t="shared" si="13"/>
        <v>0</v>
      </c>
      <c r="AX33" s="18">
        <f t="shared" si="14"/>
        <v>0</v>
      </c>
      <c r="AY33" s="18">
        <f t="shared" si="15"/>
        <v>0</v>
      </c>
      <c r="AZ33" s="18">
        <f t="shared" si="16"/>
        <v>0</v>
      </c>
      <c r="BA33" s="18">
        <f t="shared" si="17"/>
        <v>0</v>
      </c>
      <c r="BB33" s="18">
        <f t="shared" si="18"/>
        <v>0</v>
      </c>
      <c r="BC33" s="18">
        <f t="shared" si="19"/>
        <v>0</v>
      </c>
      <c r="BD33" s="18">
        <f t="shared" si="20"/>
        <v>0</v>
      </c>
      <c r="BE33" s="18">
        <f t="shared" si="21"/>
        <v>0</v>
      </c>
      <c r="BF33" s="18">
        <f t="shared" si="22"/>
        <v>0</v>
      </c>
      <c r="BG33" s="18">
        <f t="shared" si="23"/>
        <v>0</v>
      </c>
      <c r="BH33" s="18">
        <f t="shared" si="24"/>
        <v>0</v>
      </c>
      <c r="BI33" s="18">
        <f t="shared" si="25"/>
        <v>0</v>
      </c>
      <c r="BJ33" s="18">
        <f t="shared" si="26"/>
        <v>0</v>
      </c>
      <c r="BK33" s="18">
        <f t="shared" si="27"/>
        <v>0</v>
      </c>
      <c r="BL33" s="18">
        <f t="shared" si="28"/>
        <v>0</v>
      </c>
      <c r="BM33" s="18">
        <f t="shared" si="29"/>
        <v>0</v>
      </c>
      <c r="BN33" s="18">
        <f t="shared" si="30"/>
        <v>0</v>
      </c>
      <c r="BO33" s="18">
        <f t="shared" si="31"/>
        <v>0</v>
      </c>
      <c r="BP33" s="18">
        <f t="shared" si="32"/>
        <v>0</v>
      </c>
      <c r="BQ33" s="18">
        <f t="shared" si="33"/>
        <v>0</v>
      </c>
    </row>
    <row r="34" spans="1:69" x14ac:dyDescent="0.25">
      <c r="A34" s="22"/>
      <c r="B34" s="31"/>
      <c r="C34" s="50"/>
      <c r="D34" s="28">
        <f t="shared" si="0"/>
        <v>0</v>
      </c>
      <c r="E34" s="29"/>
      <c r="F34" s="25">
        <f t="shared" si="34"/>
        <v>0</v>
      </c>
      <c r="G34" s="30"/>
      <c r="H34" s="26">
        <f t="shared" si="45"/>
        <v>0</v>
      </c>
      <c r="I34" s="24"/>
      <c r="J34" s="26">
        <f t="shared" si="46"/>
        <v>0</v>
      </c>
      <c r="K34" s="24"/>
      <c r="L34" s="26">
        <f t="shared" si="47"/>
        <v>0</v>
      </c>
      <c r="M34" s="24"/>
      <c r="N34" s="26">
        <f t="shared" si="48"/>
        <v>0</v>
      </c>
      <c r="O34" s="24"/>
      <c r="P34" s="26">
        <f t="shared" si="49"/>
        <v>0</v>
      </c>
      <c r="Q34" s="24"/>
      <c r="R34" s="26">
        <f t="shared" si="50"/>
        <v>0</v>
      </c>
      <c r="S34" s="24"/>
      <c r="T34" s="26">
        <f t="shared" si="51"/>
        <v>0</v>
      </c>
      <c r="U34" s="24"/>
      <c r="V34" s="26">
        <f t="shared" si="52"/>
        <v>0</v>
      </c>
      <c r="W34" s="24"/>
      <c r="X34" s="26">
        <f t="shared" si="53"/>
        <v>0</v>
      </c>
      <c r="Y34" s="24"/>
      <c r="Z34" s="26">
        <f t="shared" si="54"/>
        <v>0</v>
      </c>
      <c r="AA34" s="24"/>
      <c r="AB34" s="26">
        <f t="shared" si="55"/>
        <v>0</v>
      </c>
      <c r="AC34" s="24"/>
      <c r="AD34" s="26"/>
      <c r="AE34" s="24"/>
      <c r="AF34" s="26"/>
      <c r="AG34" s="24"/>
      <c r="AH34" s="26"/>
      <c r="AI34" s="24"/>
      <c r="AJ34" s="26"/>
      <c r="AK34" s="6"/>
      <c r="AL34" s="18">
        <f t="shared" si="2"/>
        <v>0</v>
      </c>
      <c r="AM34" s="18">
        <f t="shared" si="3"/>
        <v>0</v>
      </c>
      <c r="AN34" s="18">
        <f t="shared" si="4"/>
        <v>0</v>
      </c>
      <c r="AO34" s="18">
        <f t="shared" si="5"/>
        <v>0</v>
      </c>
      <c r="AP34" s="18">
        <f t="shared" si="6"/>
        <v>0</v>
      </c>
      <c r="AQ34" s="18">
        <f t="shared" si="7"/>
        <v>0</v>
      </c>
      <c r="AR34" s="18">
        <f t="shared" si="8"/>
        <v>0</v>
      </c>
      <c r="AS34" s="18">
        <f t="shared" si="9"/>
        <v>0</v>
      </c>
      <c r="AT34" s="18">
        <f t="shared" si="10"/>
        <v>0</v>
      </c>
      <c r="AU34" s="18">
        <f t="shared" si="11"/>
        <v>0</v>
      </c>
      <c r="AV34" s="18">
        <f t="shared" si="12"/>
        <v>0</v>
      </c>
      <c r="AW34" s="18">
        <f t="shared" si="13"/>
        <v>0</v>
      </c>
      <c r="AX34" s="18">
        <f t="shared" si="14"/>
        <v>0</v>
      </c>
      <c r="AY34" s="18">
        <f t="shared" si="15"/>
        <v>0</v>
      </c>
      <c r="AZ34" s="18">
        <f t="shared" si="16"/>
        <v>0</v>
      </c>
      <c r="BA34" s="18">
        <f t="shared" si="17"/>
        <v>0</v>
      </c>
      <c r="BB34" s="18">
        <f t="shared" si="18"/>
        <v>0</v>
      </c>
      <c r="BC34" s="18">
        <f t="shared" si="19"/>
        <v>0</v>
      </c>
      <c r="BD34" s="18">
        <f t="shared" si="20"/>
        <v>0</v>
      </c>
      <c r="BE34" s="18">
        <f t="shared" si="21"/>
        <v>0</v>
      </c>
      <c r="BF34" s="18">
        <f t="shared" si="22"/>
        <v>0</v>
      </c>
      <c r="BG34" s="18">
        <f t="shared" si="23"/>
        <v>0</v>
      </c>
      <c r="BH34" s="18">
        <f t="shared" si="24"/>
        <v>0</v>
      </c>
      <c r="BI34" s="18">
        <f t="shared" si="25"/>
        <v>0</v>
      </c>
      <c r="BJ34" s="18">
        <f t="shared" si="26"/>
        <v>0</v>
      </c>
      <c r="BK34" s="18">
        <f t="shared" si="27"/>
        <v>0</v>
      </c>
      <c r="BL34" s="18">
        <f t="shared" si="28"/>
        <v>0</v>
      </c>
      <c r="BM34" s="18">
        <f t="shared" si="29"/>
        <v>0</v>
      </c>
      <c r="BN34" s="18">
        <f t="shared" si="30"/>
        <v>0</v>
      </c>
      <c r="BO34" s="18">
        <f t="shared" si="31"/>
        <v>0</v>
      </c>
      <c r="BP34" s="18">
        <f t="shared" si="32"/>
        <v>0</v>
      </c>
      <c r="BQ34" s="18">
        <f t="shared" si="33"/>
        <v>0</v>
      </c>
    </row>
    <row r="35" spans="1:69" ht="6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AL35" s="7"/>
      <c r="AM35" s="8"/>
      <c r="AN35" s="7"/>
      <c r="AO35" s="8"/>
    </row>
    <row r="36" spans="1:69" x14ac:dyDescent="0.25">
      <c r="A36" s="64" t="s">
        <v>31</v>
      </c>
      <c r="B36" s="64"/>
      <c r="C36" s="32">
        <f>SUM(C14:C27)</f>
        <v>2024619.07</v>
      </c>
      <c r="D36" s="33">
        <f>SUM(D14:D34)</f>
        <v>0.99999999999999989</v>
      </c>
      <c r="E36" s="68">
        <f>AL37</f>
        <v>14.132120073333102</v>
      </c>
      <c r="F36" s="68"/>
      <c r="G36" s="68">
        <f t="shared" ref="G36:S36" si="56">AN37</f>
        <v>14.132120073333102</v>
      </c>
      <c r="H36" s="68"/>
      <c r="I36" s="69">
        <f t="shared" si="56"/>
        <v>15.854364643517851</v>
      </c>
      <c r="J36" s="69"/>
      <c r="K36" s="69">
        <f t="shared" si="56"/>
        <v>15.854364643517851</v>
      </c>
      <c r="L36" s="69"/>
      <c r="M36" s="69">
        <f t="shared" si="56"/>
        <v>17.855164230968146</v>
      </c>
      <c r="N36" s="69"/>
      <c r="O36" s="69">
        <f t="shared" si="56"/>
        <v>3.9372701354630628</v>
      </c>
      <c r="P36" s="69"/>
      <c r="Q36" s="69">
        <f t="shared" si="56"/>
        <v>3.9250815216316224</v>
      </c>
      <c r="R36" s="69"/>
      <c r="S36" s="69">
        <f t="shared" si="56"/>
        <v>2.5808374411883812</v>
      </c>
      <c r="T36" s="69"/>
      <c r="U36" s="69">
        <f>BB37</f>
        <v>2.5808374411883812</v>
      </c>
      <c r="V36" s="69"/>
      <c r="W36" s="69">
        <f>BD37</f>
        <v>3.2112582832680725</v>
      </c>
      <c r="X36" s="69"/>
      <c r="Y36" s="69">
        <f>BF37</f>
        <v>3.2112582832680725</v>
      </c>
      <c r="Z36" s="69"/>
      <c r="AA36" s="69">
        <f>BH37</f>
        <v>2.7253232293223437</v>
      </c>
      <c r="AB36" s="69"/>
      <c r="AC36" s="69">
        <f t="shared" ref="AC36" si="57">BJ37</f>
        <v>0</v>
      </c>
      <c r="AD36" s="69"/>
      <c r="AE36" s="69">
        <f t="shared" ref="AE36" si="58">BL37</f>
        <v>0</v>
      </c>
      <c r="AF36" s="69"/>
      <c r="AG36" s="69">
        <f t="shared" ref="AG36" si="59">BN37</f>
        <v>0</v>
      </c>
      <c r="AH36" s="69"/>
      <c r="AI36" s="69">
        <f t="shared" ref="AI36" si="60">BP37</f>
        <v>0</v>
      </c>
      <c r="AJ36" s="69"/>
      <c r="AL36" s="9">
        <f t="shared" ref="AL36:BQ36" si="61">SUM(AL14:AL34)</f>
        <v>0.14132120073333101</v>
      </c>
      <c r="AM36" s="9">
        <f t="shared" si="61"/>
        <v>0.14132120073333101</v>
      </c>
      <c r="AN36" s="9">
        <f t="shared" si="61"/>
        <v>0.14132120073333101</v>
      </c>
      <c r="AO36" s="9">
        <f t="shared" si="61"/>
        <v>0.28264240146666203</v>
      </c>
      <c r="AP36" s="9">
        <f t="shared" si="61"/>
        <v>0.15854364643517851</v>
      </c>
      <c r="AQ36" s="9">
        <f t="shared" si="61"/>
        <v>0.43690152834528029</v>
      </c>
      <c r="AR36" s="9">
        <f t="shared" si="61"/>
        <v>0.15854364643517851</v>
      </c>
      <c r="AS36" s="9">
        <f t="shared" si="61"/>
        <v>0.59544517478045877</v>
      </c>
      <c r="AT36" s="9">
        <f t="shared" si="61"/>
        <v>0.17855164230968146</v>
      </c>
      <c r="AU36" s="9">
        <f t="shared" si="61"/>
        <v>0.77399681709014023</v>
      </c>
      <c r="AV36" s="9">
        <f t="shared" si="61"/>
        <v>3.9372701354630626E-2</v>
      </c>
      <c r="AW36" s="9">
        <f t="shared" si="61"/>
        <v>0.11747481366951661</v>
      </c>
      <c r="AX36" s="9">
        <f t="shared" si="61"/>
        <v>3.9250815216316223E-2</v>
      </c>
      <c r="AY36" s="9">
        <f t="shared" si="61"/>
        <v>0.15372635357030395</v>
      </c>
      <c r="AZ36" s="9">
        <f t="shared" si="61"/>
        <v>2.580837441188381E-2</v>
      </c>
      <c r="BA36" s="9">
        <f t="shared" si="61"/>
        <v>8.2711200581549404E-2</v>
      </c>
      <c r="BB36" s="9">
        <f t="shared" si="61"/>
        <v>2.580837441188381E-2</v>
      </c>
      <c r="BC36" s="9">
        <f t="shared" si="61"/>
        <v>0.1085195749934332</v>
      </c>
      <c r="BD36" s="9">
        <f t="shared" si="61"/>
        <v>3.2112582832680724E-2</v>
      </c>
      <c r="BE36" s="9">
        <f t="shared" si="61"/>
        <v>0.14063215782611393</v>
      </c>
      <c r="BF36" s="9">
        <f t="shared" si="61"/>
        <v>3.2112582832680724E-2</v>
      </c>
      <c r="BG36" s="9">
        <f t="shared" si="61"/>
        <v>0.17274474065879464</v>
      </c>
      <c r="BH36" s="9">
        <f t="shared" si="61"/>
        <v>2.7253232293223437E-2</v>
      </c>
      <c r="BI36" s="9">
        <f t="shared" si="61"/>
        <v>0.16573600188404825</v>
      </c>
      <c r="BJ36" s="9">
        <f t="shared" si="61"/>
        <v>0</v>
      </c>
      <c r="BK36" s="9">
        <f t="shared" si="61"/>
        <v>0</v>
      </c>
      <c r="BL36" s="9">
        <f t="shared" si="61"/>
        <v>0</v>
      </c>
      <c r="BM36" s="9">
        <f t="shared" si="61"/>
        <v>0</v>
      </c>
      <c r="BN36" s="9">
        <f t="shared" si="61"/>
        <v>0</v>
      </c>
      <c r="BO36" s="9">
        <f t="shared" si="61"/>
        <v>0</v>
      </c>
      <c r="BP36" s="9">
        <f t="shared" si="61"/>
        <v>0</v>
      </c>
      <c r="BQ36" s="9">
        <f t="shared" si="61"/>
        <v>0</v>
      </c>
    </row>
    <row r="37" spans="1:69" x14ac:dyDescent="0.25">
      <c r="A37" s="64" t="s">
        <v>30</v>
      </c>
      <c r="B37" s="64"/>
      <c r="C37" s="78"/>
      <c r="D37" s="79"/>
      <c r="E37" s="75">
        <f>(E36/100)*$C$36</f>
        <v>286121.59799999994</v>
      </c>
      <c r="F37" s="75"/>
      <c r="G37" s="75">
        <f>(G36/100)*$C$36</f>
        <v>286121.59799999994</v>
      </c>
      <c r="H37" s="75"/>
      <c r="I37" s="76">
        <f>(I36/100)*$C$36</f>
        <v>320990.48999999993</v>
      </c>
      <c r="J37" s="76"/>
      <c r="K37" s="76">
        <f>(K36/100)*$C$36</f>
        <v>320990.48999999993</v>
      </c>
      <c r="L37" s="76"/>
      <c r="M37" s="76">
        <f>(M36/100)*$C$36</f>
        <v>361499.05999999994</v>
      </c>
      <c r="N37" s="76"/>
      <c r="O37" s="76">
        <f>(O36/100)*$C$36</f>
        <v>79714.722000000009</v>
      </c>
      <c r="P37" s="76"/>
      <c r="Q37" s="76">
        <f>(Q36/100)*$C$36</f>
        <v>79467.949000000008</v>
      </c>
      <c r="R37" s="76"/>
      <c r="S37" s="76">
        <f t="shared" ref="S37:AI37" si="62">(S36/100)*$C$36</f>
        <v>52252.127000000008</v>
      </c>
      <c r="T37" s="76"/>
      <c r="U37" s="76">
        <f t="shared" si="62"/>
        <v>52252.127000000008</v>
      </c>
      <c r="V37" s="76"/>
      <c r="W37" s="76">
        <f t="shared" si="62"/>
        <v>65015.747590000014</v>
      </c>
      <c r="X37" s="76"/>
      <c r="Y37" s="76">
        <f t="shared" si="62"/>
        <v>65015.747590000014</v>
      </c>
      <c r="Z37" s="76"/>
      <c r="AA37" s="76">
        <f t="shared" si="62"/>
        <v>55177.413820000002</v>
      </c>
      <c r="AB37" s="76"/>
      <c r="AC37" s="76">
        <f t="shared" si="62"/>
        <v>0</v>
      </c>
      <c r="AD37" s="76"/>
      <c r="AE37" s="76">
        <f t="shared" si="62"/>
        <v>0</v>
      </c>
      <c r="AF37" s="76"/>
      <c r="AG37" s="76">
        <f t="shared" si="62"/>
        <v>0</v>
      </c>
      <c r="AH37" s="76"/>
      <c r="AI37" s="76">
        <f t="shared" si="62"/>
        <v>0</v>
      </c>
      <c r="AJ37" s="76"/>
      <c r="AL37" s="9">
        <f>AL36*100</f>
        <v>14.132120073333102</v>
      </c>
      <c r="AM37" s="9">
        <f t="shared" ref="AM37:BQ37" si="63">AM36*100</f>
        <v>14.132120073333102</v>
      </c>
      <c r="AN37" s="9">
        <f t="shared" si="63"/>
        <v>14.132120073333102</v>
      </c>
      <c r="AO37" s="9">
        <f t="shared" si="63"/>
        <v>28.264240146666204</v>
      </c>
      <c r="AP37" s="9">
        <f t="shared" si="63"/>
        <v>15.854364643517851</v>
      </c>
      <c r="AQ37" s="9">
        <f t="shared" si="63"/>
        <v>43.690152834528028</v>
      </c>
      <c r="AR37" s="9">
        <f t="shared" si="63"/>
        <v>15.854364643517851</v>
      </c>
      <c r="AS37" s="9">
        <f t="shared" si="63"/>
        <v>59.544517478045876</v>
      </c>
      <c r="AT37" s="9">
        <f t="shared" si="63"/>
        <v>17.855164230968146</v>
      </c>
      <c r="AU37" s="9">
        <f t="shared" si="63"/>
        <v>77.399681709014018</v>
      </c>
      <c r="AV37" s="9">
        <f t="shared" si="63"/>
        <v>3.9372701354630628</v>
      </c>
      <c r="AW37" s="9">
        <f t="shared" si="63"/>
        <v>11.747481366951661</v>
      </c>
      <c r="AX37" s="9">
        <f t="shared" si="63"/>
        <v>3.9250815216316224</v>
      </c>
      <c r="AY37" s="9">
        <f t="shared" si="63"/>
        <v>15.372635357030395</v>
      </c>
      <c r="AZ37" s="9">
        <f t="shared" si="63"/>
        <v>2.5808374411883812</v>
      </c>
      <c r="BA37" s="9">
        <f t="shared" si="63"/>
        <v>8.2711200581549402</v>
      </c>
      <c r="BB37" s="9">
        <f t="shared" si="63"/>
        <v>2.5808374411883812</v>
      </c>
      <c r="BC37" s="9">
        <f t="shared" si="63"/>
        <v>10.851957499343321</v>
      </c>
      <c r="BD37" s="9">
        <f t="shared" si="63"/>
        <v>3.2112582832680725</v>
      </c>
      <c r="BE37" s="9">
        <f t="shared" si="63"/>
        <v>14.063215782611394</v>
      </c>
      <c r="BF37" s="9">
        <f t="shared" si="63"/>
        <v>3.2112582832680725</v>
      </c>
      <c r="BG37" s="9">
        <f t="shared" si="63"/>
        <v>17.274474065879463</v>
      </c>
      <c r="BH37" s="9">
        <f t="shared" si="63"/>
        <v>2.7253232293223437</v>
      </c>
      <c r="BI37" s="9">
        <f t="shared" si="63"/>
        <v>16.573600188404825</v>
      </c>
      <c r="BJ37" s="9">
        <f t="shared" si="63"/>
        <v>0</v>
      </c>
      <c r="BK37" s="9">
        <f t="shared" si="63"/>
        <v>0</v>
      </c>
      <c r="BL37" s="9">
        <f t="shared" si="63"/>
        <v>0</v>
      </c>
      <c r="BM37" s="9">
        <f t="shared" si="63"/>
        <v>0</v>
      </c>
      <c r="BN37" s="9">
        <f t="shared" si="63"/>
        <v>0</v>
      </c>
      <c r="BO37" s="9">
        <f t="shared" si="63"/>
        <v>0</v>
      </c>
      <c r="BP37" s="9">
        <f t="shared" si="63"/>
        <v>0</v>
      </c>
      <c r="BQ37" s="9">
        <f t="shared" si="63"/>
        <v>0</v>
      </c>
    </row>
    <row r="38" spans="1:69" x14ac:dyDescent="0.25">
      <c r="A38" s="64" t="s">
        <v>32</v>
      </c>
      <c r="B38" s="64"/>
      <c r="C38" s="78"/>
      <c r="D38" s="79"/>
      <c r="E38" s="80">
        <f>AM37</f>
        <v>14.132120073333102</v>
      </c>
      <c r="F38" s="80"/>
      <c r="G38" s="80">
        <f>E38+G36</f>
        <v>28.264240146666204</v>
      </c>
      <c r="H38" s="80"/>
      <c r="I38" s="74">
        <f>IF((G38=100),0,G38+I36)</f>
        <v>44.118604790184051</v>
      </c>
      <c r="J38" s="74"/>
      <c r="K38" s="74">
        <f>IF((I38=100),0,I38+K36)</f>
        <v>59.972969433701905</v>
      </c>
      <c r="L38" s="74"/>
      <c r="M38" s="74">
        <f>IF((K38=100),0,K38+M36)</f>
        <v>77.828133664670048</v>
      </c>
      <c r="N38" s="74"/>
      <c r="O38" s="74">
        <f>IF((M38=100),0,M38+O36)</f>
        <v>81.765403800133114</v>
      </c>
      <c r="P38" s="74"/>
      <c r="Q38" s="74">
        <f>IF((O38=100),0,O38+Q36)</f>
        <v>85.69048532176474</v>
      </c>
      <c r="R38" s="74"/>
      <c r="S38" s="74">
        <f>IF((Q38=100),0,Q38+S36)</f>
        <v>88.271322762953119</v>
      </c>
      <c r="T38" s="74"/>
      <c r="U38" s="74">
        <f>IF((S38=100),0,S38+U36)</f>
        <v>90.852160204141498</v>
      </c>
      <c r="V38" s="74"/>
      <c r="W38" s="74">
        <f>IF((U38=100),0,U38+W36)</f>
        <v>94.063418487409564</v>
      </c>
      <c r="X38" s="74"/>
      <c r="Y38" s="74">
        <f>IF((W38=100),0,W38+Y36)</f>
        <v>97.27467677067763</v>
      </c>
      <c r="Z38" s="74"/>
      <c r="AA38" s="74">
        <f t="shared" ref="AA38" si="64">IF((Y38=100),0,Y38+AA36)</f>
        <v>99.999999999999972</v>
      </c>
      <c r="AB38" s="74"/>
      <c r="AC38" s="74">
        <f t="shared" ref="AC38" si="65">IF((AA38=100),0,AA38+AC36)</f>
        <v>0</v>
      </c>
      <c r="AD38" s="74"/>
      <c r="AE38" s="74">
        <f t="shared" ref="AE38" si="66">IF((AC38=100),0,AC38+AE36)</f>
        <v>0</v>
      </c>
      <c r="AF38" s="74"/>
      <c r="AG38" s="74">
        <f t="shared" ref="AG38" si="67">IF((AE38=100),0,AE38+AG36)</f>
        <v>0</v>
      </c>
      <c r="AH38" s="74"/>
      <c r="AI38" s="74">
        <f t="shared" ref="AI38" si="68">IF((AG38=100),0,AG38+AI36)</f>
        <v>0</v>
      </c>
      <c r="AJ38" s="74"/>
    </row>
    <row r="39" spans="1:69" x14ac:dyDescent="0.25">
      <c r="A39" s="64" t="s">
        <v>33</v>
      </c>
      <c r="B39" s="64"/>
      <c r="C39" s="78"/>
      <c r="D39" s="79"/>
      <c r="E39" s="73">
        <f>(E38/100)*$C$36</f>
        <v>286121.59799999994</v>
      </c>
      <c r="F39" s="73"/>
      <c r="G39" s="73">
        <f>(G38/100)*$C$36</f>
        <v>572243.19599999988</v>
      </c>
      <c r="H39" s="73"/>
      <c r="I39" s="77">
        <f>(I38/100)*$C$36</f>
        <v>893233.68599999987</v>
      </c>
      <c r="J39" s="77"/>
      <c r="K39" s="77">
        <f>(K38/100)*$C$36</f>
        <v>1214224.1759999997</v>
      </c>
      <c r="L39" s="77"/>
      <c r="M39" s="77">
        <f>(M38/100)*$C$36</f>
        <v>1575723.2359999998</v>
      </c>
      <c r="N39" s="77"/>
      <c r="O39" s="77">
        <f>(O38/100)*$C$36</f>
        <v>1655437.9579999999</v>
      </c>
      <c r="P39" s="77"/>
      <c r="Q39" s="77">
        <f>(Q38/100)*$C$36</f>
        <v>1734905.9069999999</v>
      </c>
      <c r="R39" s="77"/>
      <c r="S39" s="77">
        <f t="shared" ref="S39:AI39" si="69">(S38/100)*$C$36</f>
        <v>1787158.0339999998</v>
      </c>
      <c r="T39" s="77"/>
      <c r="U39" s="77">
        <f t="shared" si="69"/>
        <v>1839410.1609999996</v>
      </c>
      <c r="V39" s="77"/>
      <c r="W39" s="77">
        <f t="shared" si="69"/>
        <v>1904425.9085899997</v>
      </c>
      <c r="X39" s="77"/>
      <c r="Y39" s="77">
        <f t="shared" si="69"/>
        <v>1969441.6561799995</v>
      </c>
      <c r="Z39" s="77"/>
      <c r="AA39" s="77">
        <f t="shared" si="69"/>
        <v>2024619.0699999994</v>
      </c>
      <c r="AB39" s="77"/>
      <c r="AC39" s="77">
        <f t="shared" si="69"/>
        <v>0</v>
      </c>
      <c r="AD39" s="77"/>
      <c r="AE39" s="77">
        <f t="shared" si="69"/>
        <v>0</v>
      </c>
      <c r="AF39" s="77"/>
      <c r="AG39" s="77">
        <f t="shared" si="69"/>
        <v>0</v>
      </c>
      <c r="AH39" s="77"/>
      <c r="AI39" s="77">
        <f t="shared" si="69"/>
        <v>0</v>
      </c>
      <c r="AJ39" s="77"/>
    </row>
    <row r="40" spans="1:69" x14ac:dyDescent="0.25">
      <c r="A40" s="34"/>
      <c r="B40" s="34"/>
      <c r="C40" s="35"/>
      <c r="D40" s="35"/>
      <c r="E40" s="35"/>
      <c r="F40" s="35"/>
      <c r="G40" s="36"/>
      <c r="H40" s="36"/>
      <c r="I40" s="10"/>
    </row>
    <row r="41" spans="1:69" x14ac:dyDescent="0.25">
      <c r="A41" s="37" t="s">
        <v>71</v>
      </c>
      <c r="B41" s="38"/>
      <c r="C41" s="35"/>
      <c r="D41" s="35"/>
      <c r="E41" s="35"/>
      <c r="F41" s="39"/>
      <c r="G41" s="40"/>
      <c r="H41" s="40"/>
    </row>
    <row r="42" spans="1:69" x14ac:dyDescent="0.25">
      <c r="A42" s="37"/>
      <c r="B42" s="37"/>
      <c r="C42" s="41"/>
      <c r="D42" s="41"/>
      <c r="E42" s="41"/>
      <c r="F42" s="40"/>
      <c r="G42" s="40"/>
      <c r="H42" s="42"/>
      <c r="I42" s="11"/>
      <c r="J42" s="11"/>
      <c r="K42" s="11"/>
      <c r="L42" s="11"/>
      <c r="M42" s="11"/>
      <c r="N42" s="11"/>
    </row>
    <row r="43" spans="1:69" x14ac:dyDescent="0.25">
      <c r="A43" s="37"/>
      <c r="B43" s="37"/>
      <c r="C43" s="41"/>
      <c r="D43" s="41"/>
      <c r="E43" s="41"/>
      <c r="F43" s="40"/>
      <c r="G43" s="40"/>
      <c r="H43" s="42"/>
      <c r="I43" s="11"/>
      <c r="J43" s="11"/>
      <c r="K43" s="11"/>
      <c r="L43" s="11"/>
      <c r="M43" s="11"/>
      <c r="N43" s="11"/>
    </row>
    <row r="44" spans="1:69" x14ac:dyDescent="0.25">
      <c r="A44" s="37"/>
      <c r="B44" s="37"/>
      <c r="C44" s="41"/>
      <c r="D44" s="41"/>
      <c r="E44" s="41"/>
      <c r="F44" s="40"/>
      <c r="G44" s="40"/>
      <c r="H44" s="42"/>
      <c r="I44" s="11"/>
      <c r="J44" s="11"/>
      <c r="K44" s="11"/>
      <c r="L44" s="11"/>
      <c r="M44" s="11"/>
      <c r="N44" s="11"/>
    </row>
    <row r="45" spans="1:69" x14ac:dyDescent="0.25">
      <c r="A45" s="37"/>
      <c r="B45" s="37"/>
      <c r="C45" s="41"/>
      <c r="D45" s="41"/>
      <c r="E45" s="41"/>
      <c r="F45" s="40"/>
      <c r="G45" s="40"/>
      <c r="H45" s="42"/>
      <c r="I45" s="11"/>
      <c r="J45" s="11"/>
      <c r="K45" s="11"/>
      <c r="L45" s="11"/>
      <c r="M45" s="11"/>
      <c r="N45" s="11"/>
    </row>
    <row r="46" spans="1:69" x14ac:dyDescent="0.25">
      <c r="A46" s="37"/>
      <c r="B46" s="37"/>
      <c r="C46" s="41"/>
      <c r="D46" s="41"/>
      <c r="E46" s="43"/>
      <c r="F46" s="43"/>
      <c r="G46" s="40"/>
      <c r="H46" s="44"/>
      <c r="I46" s="13"/>
      <c r="J46" s="13"/>
      <c r="K46" s="13"/>
      <c r="L46" s="13"/>
      <c r="M46" s="13"/>
      <c r="N46" s="13"/>
    </row>
    <row r="47" spans="1:69" x14ac:dyDescent="0.25">
      <c r="A47" s="45" t="s">
        <v>50</v>
      </c>
      <c r="B47" s="37"/>
      <c r="C47" s="41"/>
      <c r="D47" s="41"/>
      <c r="E47" s="41"/>
      <c r="F47" s="40"/>
      <c r="G47" s="40"/>
      <c r="H47" s="46"/>
      <c r="I47" s="12"/>
      <c r="J47" s="12"/>
      <c r="K47" s="12"/>
      <c r="L47" s="12"/>
      <c r="M47" s="12"/>
      <c r="N47" s="12"/>
    </row>
    <row r="48" spans="1:69" x14ac:dyDescent="0.25">
      <c r="A48" s="47" t="s">
        <v>51</v>
      </c>
      <c r="B48" s="48"/>
      <c r="C48" s="41"/>
      <c r="D48" s="41"/>
      <c r="E48" s="41"/>
      <c r="F48" s="40"/>
      <c r="G48" s="40"/>
      <c r="H48" s="46"/>
      <c r="I48" s="12"/>
      <c r="J48" s="12"/>
      <c r="K48" s="12"/>
      <c r="L48" s="12"/>
      <c r="M48" s="12"/>
      <c r="N48" s="12"/>
    </row>
    <row r="49" spans="1:13" x14ac:dyDescent="0.25">
      <c r="A49" s="49" t="s">
        <v>52</v>
      </c>
      <c r="B49" s="40"/>
      <c r="C49" s="40"/>
      <c r="D49" s="40"/>
      <c r="E49" s="40"/>
      <c r="F49" s="40"/>
      <c r="G49" s="40"/>
      <c r="H49" s="40"/>
      <c r="K49" s="12"/>
      <c r="L49" s="12"/>
      <c r="M49" s="12"/>
    </row>
    <row r="50" spans="1:13" x14ac:dyDescent="0.25">
      <c r="A50" s="40" t="s">
        <v>53</v>
      </c>
      <c r="B50" s="40"/>
      <c r="C50" s="40"/>
      <c r="D50" s="40"/>
      <c r="E50" s="40"/>
      <c r="F50" s="40"/>
      <c r="G50" s="40"/>
      <c r="H50" s="40"/>
    </row>
    <row r="51" spans="1:13" x14ac:dyDescent="0.25">
      <c r="A51" s="40"/>
      <c r="B51" s="40"/>
      <c r="C51" s="40"/>
      <c r="D51" s="40"/>
      <c r="E51" s="40"/>
      <c r="F51" s="40"/>
      <c r="G51" s="40"/>
      <c r="H51" s="40"/>
    </row>
    <row r="52" spans="1:13" x14ac:dyDescent="0.25">
      <c r="A52" s="40"/>
      <c r="B52" s="40"/>
      <c r="C52" s="40"/>
      <c r="D52" s="40"/>
      <c r="E52" s="40"/>
      <c r="F52" s="40"/>
      <c r="G52" s="40"/>
      <c r="H52" s="40"/>
    </row>
    <row r="53" spans="1:13" x14ac:dyDescent="0.25">
      <c r="A53" s="40"/>
      <c r="B53" s="40"/>
      <c r="C53" s="40"/>
      <c r="D53" s="40"/>
      <c r="E53" s="40"/>
      <c r="F53" s="40"/>
      <c r="G53" s="40"/>
      <c r="H53" s="40"/>
    </row>
    <row r="54" spans="1:13" x14ac:dyDescent="0.25">
      <c r="A54" s="40"/>
      <c r="B54" s="40"/>
      <c r="C54" s="40"/>
      <c r="D54" s="40"/>
      <c r="E54" s="40"/>
      <c r="F54" s="40"/>
      <c r="G54" s="40"/>
      <c r="H54" s="40"/>
    </row>
    <row r="55" spans="1:13" x14ac:dyDescent="0.25">
      <c r="A55" s="40"/>
      <c r="B55" s="40"/>
      <c r="C55" s="40"/>
      <c r="D55" s="40"/>
      <c r="E55" s="40"/>
      <c r="F55" s="40"/>
      <c r="G55" s="40"/>
      <c r="H55" s="40"/>
    </row>
    <row r="56" spans="1:13" x14ac:dyDescent="0.25">
      <c r="A56" s="40"/>
      <c r="B56" s="40"/>
      <c r="C56" s="40"/>
      <c r="D56" s="40"/>
      <c r="E56" s="40"/>
      <c r="F56" s="40"/>
      <c r="G56" s="40"/>
      <c r="H56" s="40"/>
    </row>
  </sheetData>
  <sheetProtection selectLockedCells="1"/>
  <mergeCells count="109">
    <mergeCell ref="A1:B1"/>
    <mergeCell ref="BP12:BQ12"/>
    <mergeCell ref="BF12:BG12"/>
    <mergeCell ref="BH12:BI12"/>
    <mergeCell ref="BJ12:BK12"/>
    <mergeCell ref="BL12:BM12"/>
    <mergeCell ref="BN12:BO12"/>
    <mergeCell ref="AE38:AF38"/>
    <mergeCell ref="AC39:AD39"/>
    <mergeCell ref="AE39:AF39"/>
    <mergeCell ref="AG12:AH12"/>
    <mergeCell ref="AI12:AJ12"/>
    <mergeCell ref="AG36:AH36"/>
    <mergeCell ref="AI36:AJ36"/>
    <mergeCell ref="AG37:AH37"/>
    <mergeCell ref="AI37:AJ37"/>
    <mergeCell ref="AG38:AH38"/>
    <mergeCell ref="AI38:AJ38"/>
    <mergeCell ref="AG39:AH39"/>
    <mergeCell ref="AI39:AJ39"/>
    <mergeCell ref="AE12:AF12"/>
    <mergeCell ref="AC36:AD36"/>
    <mergeCell ref="AE36:AF36"/>
    <mergeCell ref="AC37:AD37"/>
    <mergeCell ref="AE37:AF37"/>
    <mergeCell ref="Y39:Z39"/>
    <mergeCell ref="AA39:AB39"/>
    <mergeCell ref="AC12:AD12"/>
    <mergeCell ref="AC38:AD38"/>
    <mergeCell ref="Y12:Z12"/>
    <mergeCell ref="AA12:AB12"/>
    <mergeCell ref="Y36:Z36"/>
    <mergeCell ref="AA36:AB36"/>
    <mergeCell ref="Y37:Z37"/>
    <mergeCell ref="AA37:AB37"/>
    <mergeCell ref="Y38:Z38"/>
    <mergeCell ref="AA38:AB38"/>
    <mergeCell ref="U39:V39"/>
    <mergeCell ref="W39:X39"/>
    <mergeCell ref="C37:D37"/>
    <mergeCell ref="C38:D38"/>
    <mergeCell ref="C39:D39"/>
    <mergeCell ref="I39:J39"/>
    <mergeCell ref="K39:L39"/>
    <mergeCell ref="M39:N39"/>
    <mergeCell ref="O39:P39"/>
    <mergeCell ref="Q39:R39"/>
    <mergeCell ref="U38:V38"/>
    <mergeCell ref="K38:L38"/>
    <mergeCell ref="S39:T39"/>
    <mergeCell ref="O38:P38"/>
    <mergeCell ref="E38:F38"/>
    <mergeCell ref="G38:H38"/>
    <mergeCell ref="I38:J38"/>
    <mergeCell ref="A37:B37"/>
    <mergeCell ref="A38:B38"/>
    <mergeCell ref="A39:B39"/>
    <mergeCell ref="E39:F39"/>
    <mergeCell ref="G39:H39"/>
    <mergeCell ref="W36:X36"/>
    <mergeCell ref="W38:X38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Q38:R38"/>
    <mergeCell ref="S36:T36"/>
    <mergeCell ref="S38:T38"/>
    <mergeCell ref="U36:V36"/>
    <mergeCell ref="M36:N36"/>
    <mergeCell ref="M38:N38"/>
    <mergeCell ref="O36:P36"/>
    <mergeCell ref="AZ12:BA12"/>
    <mergeCell ref="BB12:BC12"/>
    <mergeCell ref="BD12:BE12"/>
    <mergeCell ref="AN12:AO12"/>
    <mergeCell ref="AP12:AQ12"/>
    <mergeCell ref="AR12:AS12"/>
    <mergeCell ref="AT12:AU12"/>
    <mergeCell ref="AV12:AW12"/>
    <mergeCell ref="AX12:AY12"/>
    <mergeCell ref="AL12:AM12"/>
    <mergeCell ref="A36:B36"/>
    <mergeCell ref="M12:N12"/>
    <mergeCell ref="O12:P12"/>
    <mergeCell ref="Q12:R12"/>
    <mergeCell ref="K12:L12"/>
    <mergeCell ref="A11:A13"/>
    <mergeCell ref="B11:B13"/>
    <mergeCell ref="C11:C13"/>
    <mergeCell ref="D11:D13"/>
    <mergeCell ref="E12:F12"/>
    <mergeCell ref="G12:H12"/>
    <mergeCell ref="I12:J12"/>
    <mergeCell ref="E36:F36"/>
    <mergeCell ref="K36:L36"/>
    <mergeCell ref="Q36:R36"/>
    <mergeCell ref="G36:H36"/>
    <mergeCell ref="I36:J36"/>
    <mergeCell ref="S12:T12"/>
    <mergeCell ref="U12:V12"/>
    <mergeCell ref="W12:X12"/>
    <mergeCell ref="E11:AB11"/>
  </mergeCells>
  <conditionalFormatting sqref="E36:E39 G36:G39 I36:I39 K36:K39 M36:M39 O36:O39 Q36:Q39 S36:S39 U36:U39 W36:W39 Y36:Y39 AT36:BQ36 AL36:BE37 BD37:BQ37 AA36:AA39 AC36:AC39 AE36:AE39 AG36:AG39 AI36:AI39 D14:D34 F14:F34 H15:H34 J14:J34 L14:L34 N14:N34 P14:P34 R14:R34 T14:T34 V14:V34 X14:AJ34">
    <cfRule type="cellIs" dxfId="12" priority="64" operator="greaterThan">
      <formula>0</formula>
    </cfRule>
  </conditionalFormatting>
  <conditionalFormatting sqref="BF36:BG37">
    <cfRule type="cellIs" dxfId="11" priority="30" operator="greaterThan">
      <formula>0</formula>
    </cfRule>
  </conditionalFormatting>
  <conditionalFormatting sqref="BH36:BI37 BJ36:BQ36">
    <cfRule type="cellIs" dxfId="10" priority="29" operator="greaterThan">
      <formula>0</formula>
    </cfRule>
  </conditionalFormatting>
  <conditionalFormatting sqref="BJ36:BK37">
    <cfRule type="cellIs" dxfId="9" priority="28" operator="greaterThan">
      <formula>0</formula>
    </cfRule>
  </conditionalFormatting>
  <conditionalFormatting sqref="BL36:BM37">
    <cfRule type="cellIs" dxfId="8" priority="27" operator="greaterThan">
      <formula>0</formula>
    </cfRule>
  </conditionalFormatting>
  <conditionalFormatting sqref="BN36:BO37">
    <cfRule type="cellIs" dxfId="7" priority="26" operator="greaterThan">
      <formula>0</formula>
    </cfRule>
  </conditionalFormatting>
  <conditionalFormatting sqref="BP36:BQ37">
    <cfRule type="cellIs" dxfId="6" priority="25" operator="greaterThan">
      <formula>0</formula>
    </cfRule>
  </conditionalFormatting>
  <conditionalFormatting sqref="L19 N19 P19 R19">
    <cfRule type="cellIs" dxfId="5" priority="8" operator="greaterThan">
      <formula>0</formula>
    </cfRule>
  </conditionalFormatting>
  <conditionalFormatting sqref="T24">
    <cfRule type="cellIs" dxfId="4" priority="7" operator="greaterThan">
      <formula>0</formula>
    </cfRule>
  </conditionalFormatting>
  <conditionalFormatting sqref="N24 P24 R24">
    <cfRule type="cellIs" dxfId="3" priority="6" operator="greaterThan">
      <formula>0</formula>
    </cfRule>
  </conditionalFormatting>
  <conditionalFormatting sqref="T31">
    <cfRule type="cellIs" dxfId="2" priority="5" operator="greaterThan">
      <formula>0</formula>
    </cfRule>
  </conditionalFormatting>
  <conditionalFormatting sqref="N31 P31 R31">
    <cfRule type="cellIs" dxfId="1" priority="4" operator="greaterThan">
      <formula>0</formula>
    </cfRule>
  </conditionalFormatting>
  <conditionalFormatting sqref="H14">
    <cfRule type="cellIs" dxfId="0" priority="1" operator="greaterThan">
      <formula>0</formula>
    </cfRule>
  </conditionalFormatting>
  <printOptions horizontalCentered="1"/>
  <pageMargins left="0.39370078740157483" right="0.39370078740157483" top="0.78740157480314965" bottom="0.78740157480314965" header="0.31496062992125984" footer="0.31496062992125984"/>
  <pageSetup paperSize="9" scale="67" fitToWidth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Plan1</vt:lpstr>
      <vt:lpstr>Plan2</vt:lpstr>
      <vt:lpstr>Plan3</vt:lpstr>
      <vt:lpstr>Plan1!Area_de_impressao</vt:lpstr>
      <vt:lpstr>Plan1!Titulos_de_impressao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engenharia2</cp:lastModifiedBy>
  <cp:lastPrinted>2022-03-11T17:00:40Z</cp:lastPrinted>
  <dcterms:created xsi:type="dcterms:W3CDTF">2013-09-01T20:19:58Z</dcterms:created>
  <dcterms:modified xsi:type="dcterms:W3CDTF">2022-03-11T17:01:01Z</dcterms:modified>
</cp:coreProperties>
</file>