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76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9" i="1"/>
  <c r="F20" i="1"/>
  <c r="F21" i="1"/>
  <c r="F22" i="1"/>
  <c r="F24" i="1"/>
  <c r="F25" i="1"/>
  <c r="F26" i="1"/>
  <c r="F27" i="1"/>
  <c r="F28" i="1"/>
  <c r="F29" i="1"/>
  <c r="F30" i="1"/>
  <c r="F31" i="1"/>
  <c r="F32" i="1"/>
  <c r="F33" i="1"/>
  <c r="F34" i="1"/>
  <c r="F35" i="1"/>
  <c r="F37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6" i="1"/>
  <c r="F247" i="1"/>
  <c r="F248" i="1"/>
  <c r="F249" i="1"/>
  <c r="F251" i="1"/>
  <c r="F252" i="1"/>
  <c r="F253" i="1"/>
  <c r="F254" i="1"/>
  <c r="F256" i="1"/>
  <c r="F257" i="1"/>
  <c r="F259" i="1"/>
  <c r="F260" i="1"/>
  <c r="F261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3" i="1"/>
  <c r="F294" i="1"/>
  <c r="F295" i="1"/>
  <c r="F297" i="1"/>
  <c r="F298" i="1"/>
  <c r="F299" i="1"/>
  <c r="F300" i="1"/>
  <c r="F301" i="1"/>
  <c r="F302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6" i="1"/>
  <c r="F347" i="1"/>
  <c r="F348" i="1"/>
  <c r="F349" i="1"/>
  <c r="F350" i="1"/>
  <c r="F351" i="1"/>
  <c r="F352" i="1"/>
  <c r="F354" i="1"/>
  <c r="F355" i="1"/>
  <c r="F356" i="1"/>
  <c r="F357" i="1"/>
  <c r="F358" i="1"/>
  <c r="F359" i="1"/>
  <c r="F361" i="1"/>
  <c r="F362" i="1"/>
  <c r="F389" i="1" s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12" i="1"/>
  <c r="F250" i="1" l="1"/>
  <c r="F303" i="1"/>
  <c r="F292" i="1"/>
  <c r="F245" i="1"/>
  <c r="F36" i="1"/>
  <c r="F360" i="1"/>
  <c r="F353" i="1"/>
  <c r="F345" i="1"/>
  <c r="F326" i="1"/>
  <c r="F309" i="1"/>
  <c r="F296" i="1"/>
  <c r="F268" i="1"/>
  <c r="F258" i="1"/>
  <c r="F255" i="1"/>
  <c r="F159" i="1"/>
  <c r="F141" i="1"/>
  <c r="F42" i="1"/>
  <c r="F23" i="1"/>
  <c r="F18" i="1"/>
  <c r="F390" i="1" l="1"/>
</calcChain>
</file>

<file path=xl/sharedStrings.xml><?xml version="1.0" encoding="utf-8"?>
<sst xmlns="http://schemas.openxmlformats.org/spreadsheetml/2006/main" count="1060" uniqueCount="571">
  <si>
    <t>Ministério da Educação</t>
  </si>
  <si>
    <t>Obra: Projeto Padrão FNDE - 12 SALAS DE AULA</t>
  </si>
  <si>
    <t>Município:</t>
  </si>
  <si>
    <t>Endereço:</t>
  </si>
  <si>
    <t>Planilha Orçamentária</t>
  </si>
  <si>
    <t>ITEM</t>
  </si>
  <si>
    <t>DESCRIÇÃO DOS SERVIÇOS</t>
  </si>
  <si>
    <t>UNID.</t>
  </si>
  <si>
    <t>QUANT.</t>
  </si>
  <si>
    <t>PR. UNIT.(R$)</t>
  </si>
  <si>
    <t>VALOR (R$)</t>
  </si>
  <si>
    <t>SERVICOS PRELIMINARES</t>
  </si>
  <si>
    <t>Barracão de obra</t>
  </si>
  <si>
    <t>m²</t>
  </si>
  <si>
    <t>59,00</t>
  </si>
  <si>
    <t>Instalações provisórias de água</t>
  </si>
  <si>
    <t>un</t>
  </si>
  <si>
    <t>1,00</t>
  </si>
  <si>
    <t>Instalações provisórias de energia</t>
  </si>
  <si>
    <t>Instalações provisórias de esgoto</t>
  </si>
  <si>
    <t>Locação da obra - execução de gabarito</t>
  </si>
  <si>
    <t>3.121,38</t>
  </si>
  <si>
    <t>Placa da obra - padrão governo federal</t>
  </si>
  <si>
    <t>6,00</t>
  </si>
  <si>
    <t>SERVICO EM TERRA</t>
  </si>
  <si>
    <t>Escavação manual de valas até a profundidade de 1 metro</t>
  </si>
  <si>
    <t>m³</t>
  </si>
  <si>
    <t>716,01</t>
  </si>
  <si>
    <t>Reaterro com apiloamento</t>
  </si>
  <si>
    <t>112,03</t>
  </si>
  <si>
    <t>Aterro interno com apiloamento</t>
  </si>
  <si>
    <t>282,24</t>
  </si>
  <si>
    <t>FUNDACOES E SONDAGENS</t>
  </si>
  <si>
    <t>Embasamento c/tijolo comum</t>
  </si>
  <si>
    <t>72,12</t>
  </si>
  <si>
    <t>Estaca a trado diam.30 cm inclusive ferragem</t>
  </si>
  <si>
    <t>m</t>
  </si>
  <si>
    <t>1.904,00</t>
  </si>
  <si>
    <t>Escavação manual de valas (sapatas/blocos)</t>
  </si>
  <si>
    <t>145,90</t>
  </si>
  <si>
    <t>Reaterro c/apiloamento (blocos/sapatas)</t>
  </si>
  <si>
    <t>95,28</t>
  </si>
  <si>
    <t>Escavação tubulões a céu aberto - (obras civis)</t>
  </si>
  <si>
    <t>32,51</t>
  </si>
  <si>
    <t>Concreto simples para lastro</t>
  </si>
  <si>
    <t>214,51</t>
  </si>
  <si>
    <t>Concreto armado fck=20mpa, usinado, bombeado, lançado e</t>
  </si>
  <si>
    <t>130,00</t>
  </si>
  <si>
    <t>adensado, para uso geral, inclusive formas</t>
  </si>
  <si>
    <t>58,00</t>
  </si>
  <si>
    <t>adensado, para tubulão</t>
  </si>
  <si>
    <t>Fundação em pedra rachão</t>
  </si>
  <si>
    <t>64,24</t>
  </si>
  <si>
    <t>ESTRUTURA</t>
  </si>
  <si>
    <t>Concreto armado fck=20MPA, usinado, bombeado, lançado e</t>
  </si>
  <si>
    <t>170,50</t>
  </si>
  <si>
    <t>Forro laje pre-moldada, inclusive capeamento (e=2cm) c/</t>
  </si>
  <si>
    <t>1.158,51</t>
  </si>
  <si>
    <t>ferr.distrib.</t>
  </si>
  <si>
    <t>INSTALAÇÕES ELÉTRICAS/TELEFÔNICAS/LÓGICA</t>
  </si>
  <si>
    <t>Arandela a prova de intempéries, c/ grade met.sup.90 gr&lt;100w,</t>
  </si>
  <si>
    <t>50,00</t>
  </si>
  <si>
    <t>completa, inclusive lâmpada conforme projeto</t>
  </si>
  <si>
    <t>Bandeja para rack de telecomunicações 1u</t>
  </si>
  <si>
    <t>5,00</t>
  </si>
  <si>
    <t>Base p/ globo ou drops (1 lâmpada) boca 10" cmcls</t>
  </si>
  <si>
    <t>Bloco BER-10 (bloco de engate rápido)</t>
  </si>
  <si>
    <t>Cabeçote de liga de alumínio diam. 3"</t>
  </si>
  <si>
    <t>Cabo de cobre nu no. 10 mm² (11,11m /kg)</t>
  </si>
  <si>
    <t>425,00</t>
  </si>
  <si>
    <t>Cabo de cobre nu no. 35 mm²</t>
  </si>
  <si>
    <t>38,00</t>
  </si>
  <si>
    <t>Cabo flexível isolado 1 Kv 10 mm²</t>
  </si>
  <si>
    <t>1.350,00</t>
  </si>
  <si>
    <t>Cabo flexível isolado 1 Kv 16 mm²</t>
  </si>
  <si>
    <t>56,56</t>
  </si>
  <si>
    <t>Cabo flexível isolado 1 Kv 2,5 mm²</t>
  </si>
  <si>
    <t>400,00</t>
  </si>
  <si>
    <t>Cabo flexível isolado 1 Kv 35 mm²</t>
  </si>
  <si>
    <t>92,00</t>
  </si>
  <si>
    <t>Cabo flexível isolado 1 Kv 4 mm²</t>
  </si>
  <si>
    <t>2.700,00</t>
  </si>
  <si>
    <t>Cabo flexível isolado 1 Kv 6 mm²</t>
  </si>
  <si>
    <t>700,00</t>
  </si>
  <si>
    <t>Cabo flexível isolado 1 Kv 95 mm²</t>
  </si>
  <si>
    <t>280,00</t>
  </si>
  <si>
    <t>Cabo flexível isolado 750v 2,5 mm²</t>
  </si>
  <si>
    <t>5.200,00</t>
  </si>
  <si>
    <t>Cabo flexível isolado 750v 4 mm²</t>
  </si>
  <si>
    <t>350,00</t>
  </si>
  <si>
    <t>Cabo flexível isolado 750v 6 mm²</t>
  </si>
  <si>
    <t>37,00</t>
  </si>
  <si>
    <t>Cabo isolado PP 3 x 4,0 mm²</t>
  </si>
  <si>
    <t>106,00</t>
  </si>
  <si>
    <t>Cabo lógico STP-4pares categoria 5e</t>
  </si>
  <si>
    <t>44,00</t>
  </si>
  <si>
    <t>Cabo telefônico cce-50-4 pares</t>
  </si>
  <si>
    <t>305,00</t>
  </si>
  <si>
    <t>Cabo telefônico ci-50,10 pares (uso interno)</t>
  </si>
  <si>
    <t>17,00</t>
  </si>
  <si>
    <t>Cabo UTP-4p, cat.5e, 24 awg</t>
  </si>
  <si>
    <t>1.150,00</t>
  </si>
  <si>
    <t>Caixa de passagem metálica 15x15x12 cm</t>
  </si>
  <si>
    <t>11,00</t>
  </si>
  <si>
    <t>Caixa distribuição telefônica 40x40x12 cm</t>
  </si>
  <si>
    <t>Caixa distribuição telefônica 60x60x12 cm</t>
  </si>
  <si>
    <t>Caixa met. hexagonal p/arandela (sextavada 3"x3")</t>
  </si>
  <si>
    <t>8,00</t>
  </si>
  <si>
    <t>Caixa metálica octogonal fundo móvel, dupla 4"</t>
  </si>
  <si>
    <t>302,00</t>
  </si>
  <si>
    <t>Caixa metálica quadrada 4"x4"x2"</t>
  </si>
  <si>
    <t>16,00</t>
  </si>
  <si>
    <t>Caixa metálica ret. 4" x 2" x 2"</t>
  </si>
  <si>
    <t>696,00</t>
  </si>
  <si>
    <t>Caixa passagem 20x20x25 fundo brita s/tampa</t>
  </si>
  <si>
    <t>Caixa passagem 35x60x50 fundo de conc.(p/tampa r1)</t>
  </si>
  <si>
    <t>15,00</t>
  </si>
  <si>
    <t>Caixa passagem 50x50x60 fundo de brita s/tampa</t>
  </si>
  <si>
    <t>29,00</t>
  </si>
  <si>
    <t>Certificado digital</t>
  </si>
  <si>
    <t>119,00</t>
  </si>
  <si>
    <t>Condulete PVC lb 3/4" s/ tampa</t>
  </si>
  <si>
    <t>Condulete PVC t 3/4" s/ tampa</t>
  </si>
  <si>
    <t>13,00</t>
  </si>
  <si>
    <t>Condulete PVC x 3/4" s/ tampa</t>
  </si>
  <si>
    <t>Conversor de fibra óptica para cabo UTP</t>
  </si>
  <si>
    <t>4,00</t>
  </si>
  <si>
    <t>Disjuntor monopolar de 10 a 30-a</t>
  </si>
  <si>
    <t>73,00</t>
  </si>
  <si>
    <t>Disjuntor tripolar 40 a 50a</t>
  </si>
  <si>
    <t>32,00</t>
  </si>
  <si>
    <t>Disjuntor tripolar de 10 a 35-a</t>
  </si>
  <si>
    <t>10,00</t>
  </si>
  <si>
    <t>Disjuntor tripolar de 200-a</t>
  </si>
  <si>
    <t>Dispositivo diferencial residual 25a, 30ma</t>
  </si>
  <si>
    <t>Dispositivo interno óptico 1 u para rack</t>
  </si>
  <si>
    <t>Eletroduto de PVC rígido diâmetro 1" inclusive conexões</t>
  </si>
  <si>
    <t>1.500,00</t>
  </si>
  <si>
    <t>Eletroduto de PVC rígido diâmetro 2" inclusive conexões</t>
  </si>
  <si>
    <t>920,00</t>
  </si>
  <si>
    <t>Eletroduto de PVC rígido diâmetro 3" inclusive conexões</t>
  </si>
  <si>
    <t>Eletroduto de PVC rígido diâmetro 3/4"inclusive conexões</t>
  </si>
  <si>
    <t>1.450,00</t>
  </si>
  <si>
    <t>Eletroduto de PVC rígido diâmetro 4" inclusive conexões</t>
  </si>
  <si>
    <t>110,00</t>
  </si>
  <si>
    <t>Eletroduto ferro galvanizado diâmetro 3" inclusive conexões</t>
  </si>
  <si>
    <t>7,00</t>
  </si>
  <si>
    <t>Espelho baquelite 4" x 2" 2 furos RJ-45</t>
  </si>
  <si>
    <t>42,00</t>
  </si>
  <si>
    <t>Fibra óptica monomodo geleado</t>
  </si>
  <si>
    <t>Fio de cobre nu no. 6 mm² (18,00 m/kg)</t>
  </si>
  <si>
    <t>370,00</t>
  </si>
  <si>
    <t>Haste Copperweld  5/8" x 3,00 m c/ conector</t>
  </si>
  <si>
    <t>18,00</t>
  </si>
  <si>
    <t>Interruptor para ventilador</t>
  </si>
  <si>
    <t>Interruptor paralelo simples (1 seção)</t>
  </si>
  <si>
    <t>Interruptor simples (1 seção)</t>
  </si>
  <si>
    <t>41,00</t>
  </si>
  <si>
    <t>Interruptor simples (2 seções)</t>
  </si>
  <si>
    <t>24,00</t>
  </si>
  <si>
    <t>Interruptor simples (3 seções)</t>
  </si>
  <si>
    <t>Interruptor simples 1 tomada univ. conjugados</t>
  </si>
  <si>
    <t>2,00</t>
  </si>
  <si>
    <t>Line cord up - 4p,cat.5 e, flexível, 2,0 m</t>
  </si>
  <si>
    <t>66,00</t>
  </si>
  <si>
    <t>Luminária circular com vidro p/quadra 400 w, p/base e-40</t>
  </si>
  <si>
    <t>21,00</t>
  </si>
  <si>
    <t>Luminária conj.c/1 pétala simpl.(ate 400 w) padrão b</t>
  </si>
  <si>
    <t>3,00</t>
  </si>
  <si>
    <t>Luminária fluorescente de embutir 2 x 32 ou 2 x 40 w, completa,</t>
  </si>
  <si>
    <t>149,00</t>
  </si>
  <si>
    <t>com reator eletrônico e lâmpada conforme projeto</t>
  </si>
  <si>
    <t>Organizador de cabos (guia)</t>
  </si>
  <si>
    <t>12,00</t>
  </si>
  <si>
    <t>Patch cord utp-4 p, cat 5e, flexível 2.0 m</t>
  </si>
  <si>
    <t>97,00</t>
  </si>
  <si>
    <t>Patch pannel padrão 19" cat. 5e, com 24 portas</t>
  </si>
  <si>
    <t>Petrolet c 1" s/tampa</t>
  </si>
  <si>
    <t>Petrolet e 3/4" s/tampa</t>
  </si>
  <si>
    <t>Petrolet ll, lr ou lb 1" s/tampa</t>
  </si>
  <si>
    <t>Poste circular em fº gº d=100/60mm e h=12 m</t>
  </si>
  <si>
    <t>Poste de concreto quad. 10 cm lado c/2,5 metros de comp.</t>
  </si>
  <si>
    <t>25,00</t>
  </si>
  <si>
    <t>Projetor circular (ate 200 w) base e-27 completo inclusive</t>
  </si>
  <si>
    <t>lâmpada, conforme projeto</t>
  </si>
  <si>
    <t>Projetor retangular c/ porta reator (ate 400w) base e40 completo</t>
  </si>
  <si>
    <t>14,00</t>
  </si>
  <si>
    <t>inclusive lâmpada, conforme projeto</t>
  </si>
  <si>
    <t>Quadro de distribuição cb 12e -100a</t>
  </si>
  <si>
    <t>Quadro de distribuição cb-12e - 150a</t>
  </si>
  <si>
    <t>Quadro de distribuição cb-18e - 150a</t>
  </si>
  <si>
    <t>Quadro de distribuição cb-50e - 225a</t>
  </si>
  <si>
    <t>Rack de telecomunicações fechado em acrílico 19" 12u's</t>
  </si>
  <si>
    <t>Rack de telecomunicações fechado em acrílico 19" 40u's</t>
  </si>
  <si>
    <t>Régua com 8 tomadas</t>
  </si>
  <si>
    <t>Rele foto elétrico com base</t>
  </si>
  <si>
    <t>Switch 24 portas 10/100mbps</t>
  </si>
  <si>
    <t>Tampa cega condulete PVC 1"</t>
  </si>
  <si>
    <t>Tampa cega petrolet 1"</t>
  </si>
  <si>
    <t>Tampa concreto e=5 cm p/ cx. passagem</t>
  </si>
  <si>
    <t>Tampa de ferro fundido R1 com base</t>
  </si>
  <si>
    <t>Tampa de PVC 4" x 2" com furo central</t>
  </si>
  <si>
    <t>Tampa de PVC 4" x 2" x 2" com furo central</t>
  </si>
  <si>
    <t>Tomada de 2 pólos mais terra</t>
  </si>
  <si>
    <t>179,00</t>
  </si>
  <si>
    <t>Tomada de 3 pólos mais terra</t>
  </si>
  <si>
    <t>Tomada lógica RJ-45 tipo Keystone Jack, cat. 5e</t>
  </si>
  <si>
    <t>134,00</t>
  </si>
  <si>
    <t>Tomada universal</t>
  </si>
  <si>
    <t>Ventilador para rack</t>
  </si>
  <si>
    <t>SUBESTAÇÃO</t>
  </si>
  <si>
    <t>Caixa de inspeção de aterramento 250x250x250mm</t>
  </si>
  <si>
    <t>Caixa de passagem em alvenaria 500x500x800mm</t>
  </si>
  <si>
    <t>Caixa para medidor trifásico padrão concessionária local</t>
  </si>
  <si>
    <t>Chave fusível, 15 kV, 100a</t>
  </si>
  <si>
    <t>Cruzeta de concreto armado 1900mm</t>
  </si>
  <si>
    <t>Curva de 90 graus de PVC rígido diam. 4"</t>
  </si>
  <si>
    <t>Disjuntor termomagnético tripolar 200a</t>
  </si>
  <si>
    <t>Eletroduto de PVC rígido diâmetro 4"</t>
  </si>
  <si>
    <t>Elo fusível 6k</t>
  </si>
  <si>
    <t>Isolador polietileno de ancoragem</t>
  </si>
  <si>
    <t>Isolador tipo roldana de porcelana</t>
  </si>
  <si>
    <t>Isolador, pino 15 kV rosca 25 mm</t>
  </si>
  <si>
    <t>Para raios distribuição, válvula bloco 12 kV, 5 kVA</t>
  </si>
  <si>
    <t>Poste de concreto SC 11/400</t>
  </si>
  <si>
    <t>Suporte p/ transformador em poste duplo "t"</t>
  </si>
  <si>
    <t>Transformador trifásico 112,5 kVA</t>
  </si>
  <si>
    <t>INSTALAÇÕES HIDRO-SANITARIAS</t>
  </si>
  <si>
    <t>Cabide tipo gancho (louca)</t>
  </si>
  <si>
    <t>9,00</t>
  </si>
  <si>
    <t>Caixa alv.p/torneira jardim</t>
  </si>
  <si>
    <t>Caixa de areia 60 x 60 c/ grelha metálica</t>
  </si>
  <si>
    <t>Caixa de areia 80 x 80 c/ tampa de concreto</t>
  </si>
  <si>
    <t>Caixa de gordura 1,60 x 0,90 c/ tampo de ferro fundido</t>
  </si>
  <si>
    <t>Caixa de gordura 600 l concreto</t>
  </si>
  <si>
    <t>Caixa de inspeção 60 x 60 c/tampo de ferro fundido</t>
  </si>
  <si>
    <t>20,00</t>
  </si>
  <si>
    <t>Caixa de passagem 60 x 60 cm</t>
  </si>
  <si>
    <t>Chuveiro elétrico metálico c/braço metálico</t>
  </si>
  <si>
    <t>Corpo cx. sifonada diam. 100 x 150 x 50</t>
  </si>
  <si>
    <t>Corpo cx. sifonada diam. 150 x 185 x 75</t>
  </si>
  <si>
    <t>Corpo ralo seco cônico diam. 100 x 40 mm</t>
  </si>
  <si>
    <t>Corpo ralo sifonado cônico diam. 100 x 40</t>
  </si>
  <si>
    <t>Cuba de louca de embutir oval</t>
  </si>
  <si>
    <t>Cuba dupla inox 84x50x20/25cm ch. 20</t>
  </si>
  <si>
    <t>Cuba inox 46x30x15cm e=0,6mm - aço 304 (cuba nº 1)</t>
  </si>
  <si>
    <t>Cuba inox 60x50x35 ch. 20</t>
  </si>
  <si>
    <t>Filtro tanque inox vazão 3.000 l/h instalado</t>
  </si>
  <si>
    <t>Fossa séptica 7500 l, área útil = 4,10 x 1,35 x 2,00</t>
  </si>
  <si>
    <t>Grelha quadrada cromada diam 150 mm</t>
  </si>
  <si>
    <t>Grelha quadrada cromada diam 100 mm</t>
  </si>
  <si>
    <t>Grelha redonda branca diam. 100 mm</t>
  </si>
  <si>
    <t>Grelha redonda cromada diam. 100 mm</t>
  </si>
  <si>
    <t>Hidrômetro diam. ramal = 25 mm vazão = 3 m³</t>
  </si>
  <si>
    <t>Inst. de conj. motor-bomba centrifuga de 1 HP</t>
  </si>
  <si>
    <t>Lavatório completo c/coluna, inclusive válvula metálica, sifão,</t>
  </si>
  <si>
    <t>ligação e fixadores</t>
  </si>
  <si>
    <t>Ligação flexível p/ pia metálica 1/2"</t>
  </si>
  <si>
    <t>Mictório completo de louca c/sifão integrado, inclusive válvula de</t>
  </si>
  <si>
    <t>descarga de1ª linha, válvula metálica de esgotamento e fixadores</t>
  </si>
  <si>
    <t>Papeleira louca - embutir</t>
  </si>
  <si>
    <t>Porta grelha quadrado cromado diam. 150 mm</t>
  </si>
  <si>
    <t>Porta grelha quadrado p/grel. quad. diam. 100 mm</t>
  </si>
  <si>
    <t>Porta grelha quadrado p/grelha red. branc. 100 mm</t>
  </si>
  <si>
    <t>Porta grelha quadrado p/grelha red. crom. diam. 100 m</t>
  </si>
  <si>
    <t>Registro de gaveta bruto diâmetro 1"</t>
  </si>
  <si>
    <t>Registro de gaveta bruto diâmetro 1.1/2"</t>
  </si>
  <si>
    <t>Registro de gaveta bruto diâmetro 2"</t>
  </si>
  <si>
    <t>Registro de gaveta c/canopla diâmetro 1"</t>
  </si>
  <si>
    <t>Registro de gaveta c/canopla diâmetro 1.1/4"</t>
  </si>
  <si>
    <t>Registro de gaveta c/canopla diâmetro 3/4"</t>
  </si>
  <si>
    <t>Registro de pressão de 1ª linha c/canopla cromada diam. 3/4"</t>
  </si>
  <si>
    <t>Saboneteira de louca de embutir</t>
  </si>
  <si>
    <t>Sifão p/lavatório PVC cromado diam. 1"x1.1/2"</t>
  </si>
  <si>
    <t>Sifão p/pia 1.1/2" x 2" metal</t>
  </si>
  <si>
    <t>Sifão p/tanque 1" x 1.1/2" - PVC</t>
  </si>
  <si>
    <t>Sumidouro d: 1,60 m prof.6,0 m</t>
  </si>
  <si>
    <t>Tampa p/cx. passag. ferro fund. 60x53</t>
  </si>
  <si>
    <t>Tampa p/vaso sanitário</t>
  </si>
  <si>
    <t>Tanque de louca c/coluna completo, inclusive válvula metálica,</t>
  </si>
  <si>
    <t>sifão metálico, ligação flexível metálica e fixadores</t>
  </si>
  <si>
    <t>Torneira bóia diâmetro 1" (25 mm)</t>
  </si>
  <si>
    <t>Torneira de bancada, de 1ª linha p/ pia diam. 1/2 e 3/4"</t>
  </si>
  <si>
    <t>Torneira de jardim, de 1ª linha, c/bico p/mangueira diam.3/4"</t>
  </si>
  <si>
    <t>Torneira de parede, de 1ª linha, p/ bebedouro diam. 1/2"</t>
  </si>
  <si>
    <t>Torneira de parede, de 1ª linha, p/tanque diam.1/2" e 3/4"</t>
  </si>
  <si>
    <t>Torneira p/lavatório diâmetro 1/2"</t>
  </si>
  <si>
    <t>Torneira p/pia diam. 1/2" e 3/4" parede</t>
  </si>
  <si>
    <t>Tubo ferro galv. diam.1.1/2"</t>
  </si>
  <si>
    <t>3,50</t>
  </si>
  <si>
    <t>Tubo PVC p/águas pluviais diam. 150 mm com conexões</t>
  </si>
  <si>
    <t>72,00</t>
  </si>
  <si>
    <t>Tubo PVC p/águas pluviais diam. 200 mm com conexões</t>
  </si>
  <si>
    <t>Tubo PVC p/águas pluviais diam. 250 mm com conexões</t>
  </si>
  <si>
    <t>36,00</t>
  </si>
  <si>
    <t>Tubo PVC p/águas pluviais diam. 300 mm com conexões</t>
  </si>
  <si>
    <t>96,00</t>
  </si>
  <si>
    <t>Tubo soldável p/ esgoto diam. 40 mm com conexões</t>
  </si>
  <si>
    <t>100,00</t>
  </si>
  <si>
    <t>Tubo soldável p/ esgoto diam. 50 mm com conexões</t>
  </si>
  <si>
    <t>Tubo soldável p/ esgoto diam 100 mm com conexões</t>
  </si>
  <si>
    <t>365,00</t>
  </si>
  <si>
    <t>Tubo soldável p/ esgoto diam 75 mm com conexões</t>
  </si>
  <si>
    <t>54,00</t>
  </si>
  <si>
    <t>Tubo soldável PVC marrom diam 25 mm com conexões</t>
  </si>
  <si>
    <t>200,00</t>
  </si>
  <si>
    <t>Tubo soldável PVC marrom diam 32 mm com conexões</t>
  </si>
  <si>
    <t>160,00</t>
  </si>
  <si>
    <t>Tubo soldável PVC marrom diam 40 mm com conexões</t>
  </si>
  <si>
    <t>35,00</t>
  </si>
  <si>
    <t>Tubo soldável PVC marrom diam 50 mm com conexões</t>
  </si>
  <si>
    <t>125,00</t>
  </si>
  <si>
    <t>Tubo soldável PVC marrom diam 60 mm com conexões</t>
  </si>
  <si>
    <t>133,00</t>
  </si>
  <si>
    <t>Tubo soldável PVC marrom diam 75 mm com conexões</t>
  </si>
  <si>
    <t>Tubo soldável PVC marrom diam 85 mm com conexões</t>
  </si>
  <si>
    <t>Válvula de descarga - cromada</t>
  </si>
  <si>
    <t>Válvula de descarga c/ acabamento anti-vandalismo</t>
  </si>
  <si>
    <t>Válvula de fluxo 3/4"</t>
  </si>
  <si>
    <t>Válvula de retenção horizontal 1"</t>
  </si>
  <si>
    <t>Válvula de retenção vertical 1"</t>
  </si>
  <si>
    <t>Válvula p/ bebedouro metálica diam. 1"</t>
  </si>
  <si>
    <t>Válvula p/ pia metálica 1.1/2" x 3.3/4"</t>
  </si>
  <si>
    <t>Válvula p/ pia tipo americana diam.3.1/2" (metal)</t>
  </si>
  <si>
    <t>Vaso sanitário completo, com parafusos de fixação, tubo de</t>
  </si>
  <si>
    <t>ligação metálico cromado, tubo de descarga e anel de vedação</t>
  </si>
  <si>
    <t>ALVENARIAS E DIVISORIAS</t>
  </si>
  <si>
    <t>Alvenaria de tijolo comum 1/2 vez</t>
  </si>
  <si>
    <t>1.710,32</t>
  </si>
  <si>
    <t>Alvenaria de tijolo comum 1/4 vez</t>
  </si>
  <si>
    <t>40,23</t>
  </si>
  <si>
    <t>Elemento vazado de concreto</t>
  </si>
  <si>
    <t>205,27</t>
  </si>
  <si>
    <t>IMPERMEABILIZACAO</t>
  </si>
  <si>
    <t>Impermeabilização vigas baldrames e=2,0 cm</t>
  </si>
  <si>
    <t>631,46</t>
  </si>
  <si>
    <t>Impermeabilizacao - argam. sint. semi-flexivel</t>
  </si>
  <si>
    <t>32,74</t>
  </si>
  <si>
    <t>Impermeabilização - c/ cimento cristalizante 3 demãos</t>
  </si>
  <si>
    <t>31,04</t>
  </si>
  <si>
    <t>ESTRUTURAS METALICAS</t>
  </si>
  <si>
    <t>Estrutura metálica em aço A036 para cobertura</t>
  </si>
  <si>
    <t>kg</t>
  </si>
  <si>
    <t>51.725,00</t>
  </si>
  <si>
    <t>COBERTURAS</t>
  </si>
  <si>
    <t>Cobertura com telha colonial-plan</t>
  </si>
  <si>
    <t>2.423,32</t>
  </si>
  <si>
    <t>Cobertura com telha fiber-glass c/véu proteção 1,5  mm</t>
  </si>
  <si>
    <t>75,00</t>
  </si>
  <si>
    <t>Cobertura em telha de aço galvanizado trapezoidal 0,5 mm,</t>
  </si>
  <si>
    <t>1.607,00</t>
  </si>
  <si>
    <t>inclusive pintura</t>
  </si>
  <si>
    <t>Cumeeira  para telha colonial-plan</t>
  </si>
  <si>
    <t>259,40</t>
  </si>
  <si>
    <t>Cumeeira para telha galvanizada trapezoidal 0,5 mm</t>
  </si>
  <si>
    <t>46,10</t>
  </si>
  <si>
    <t>Embocamento de beiral</t>
  </si>
  <si>
    <t>504,00</t>
  </si>
  <si>
    <t>Embocamento lateral</t>
  </si>
  <si>
    <t>218,00</t>
  </si>
  <si>
    <t>ESQUADRIAS METALICAS</t>
  </si>
  <si>
    <t>Escada de marinheiro em metalon</t>
  </si>
  <si>
    <t>2,93</t>
  </si>
  <si>
    <t>Escada marinheiro metalon c/ proteção</t>
  </si>
  <si>
    <t>Esquadria basculante com ferragens</t>
  </si>
  <si>
    <t>88,39</t>
  </si>
  <si>
    <t>Esquadria de correr com ferragens</t>
  </si>
  <si>
    <t>135,65</t>
  </si>
  <si>
    <t>Esquadria guichê em chapa 16 cantoneira com grade para vidro</t>
  </si>
  <si>
    <t>1,26</t>
  </si>
  <si>
    <t>com ferragens</t>
  </si>
  <si>
    <t>Esquadria em metalon em chapa 14 dobrada com ferragens</t>
  </si>
  <si>
    <t>0,42</t>
  </si>
  <si>
    <t>Grade de frente h=2,00 m conforme projeto</t>
  </si>
  <si>
    <t>120,00</t>
  </si>
  <si>
    <t>Grade proteção ferro chato 1/8" x 7/8" nas esquadrias</t>
  </si>
  <si>
    <t>141,72</t>
  </si>
  <si>
    <t>Gradil eletrosoldado h=2,00 m</t>
  </si>
  <si>
    <t>144,00</t>
  </si>
  <si>
    <t>Guarda bicicletas</t>
  </si>
  <si>
    <t>Porta abrir em chapa com ferragens</t>
  </si>
  <si>
    <t>3,36</t>
  </si>
  <si>
    <t>Porta abrir para WC em chapa com ferragens</t>
  </si>
  <si>
    <t>18,72</t>
  </si>
  <si>
    <t>Porta abrir/veneziana com ferragens</t>
  </si>
  <si>
    <t>4,92</t>
  </si>
  <si>
    <t>Porta de abrir/fixa em chapa 16 com ferragens</t>
  </si>
  <si>
    <t>79,53</t>
  </si>
  <si>
    <t>Porta de correr/fixa em chapa 16 com ferragens</t>
  </si>
  <si>
    <t>23,83</t>
  </si>
  <si>
    <t>Porta de enrolar com ferragens</t>
  </si>
  <si>
    <t>1,94</t>
  </si>
  <si>
    <t>Portão em chapa trapezoidal, tubo de aço com ferragens</t>
  </si>
  <si>
    <t>64,00</t>
  </si>
  <si>
    <t>Portão tela em chapa 16 com ferragens</t>
  </si>
  <si>
    <t>15,86</t>
  </si>
  <si>
    <t>Portão tela/cano ch.16 c/ferragens</t>
  </si>
  <si>
    <t>4,80</t>
  </si>
  <si>
    <t>Vedação junta dilatação ch.16 paraf.c/30-pintada</t>
  </si>
  <si>
    <t>8,15</t>
  </si>
  <si>
    <t>Veneziana ch.16 ø 60 cm 2 unid.</t>
  </si>
  <si>
    <t>0,57</t>
  </si>
  <si>
    <t>VIDROS</t>
  </si>
  <si>
    <t>Vidro liso 3 mm</t>
  </si>
  <si>
    <t>207,82</t>
  </si>
  <si>
    <t>Vidro mini-boreal</t>
  </si>
  <si>
    <t>17,48</t>
  </si>
  <si>
    <t>REVESTIMENTO DE PAREDES</t>
  </si>
  <si>
    <t>Chapisco comum</t>
  </si>
  <si>
    <t>3.989,00</t>
  </si>
  <si>
    <t>Emboco (1ci:4 arml)</t>
  </si>
  <si>
    <t>565,00</t>
  </si>
  <si>
    <t>Reboco paulista a-14 (1calh:4armlc+100kgci/m3)</t>
  </si>
  <si>
    <t>3.416,00</t>
  </si>
  <si>
    <t>Revestimento cerâmico 10 x 10</t>
  </si>
  <si>
    <t>161,00</t>
  </si>
  <si>
    <t>Revestimento cerâmico 20 x 20</t>
  </si>
  <si>
    <t>404,00</t>
  </si>
  <si>
    <t>FORROS</t>
  </si>
  <si>
    <t>Chapisco rolado (1cim:3 arml)+(1 cola:10 cim)</t>
  </si>
  <si>
    <t>818,00</t>
  </si>
  <si>
    <t>Cornija de gesso</t>
  </si>
  <si>
    <t>684,00</t>
  </si>
  <si>
    <t>Gesso corrido em teto</t>
  </si>
  <si>
    <t>806,00</t>
  </si>
  <si>
    <t>Reboco paulista em forro (1calh:4arml+150kg ci/m3)</t>
  </si>
  <si>
    <t>11,20</t>
  </si>
  <si>
    <t>REVESTIMENTO DE PISO</t>
  </si>
  <si>
    <t>Cerâmica 40 x 40 cm PEI 5</t>
  </si>
  <si>
    <t>80,41</t>
  </si>
  <si>
    <t>Concreto desempenado inclusive lastro e=7,0 cm</t>
  </si>
  <si>
    <t>720,00</t>
  </si>
  <si>
    <t>Grama em placas</t>
  </si>
  <si>
    <t>2.227,00</t>
  </si>
  <si>
    <t>Granitina c/ox. ferro regul.e=2cm junta pl.27mm</t>
  </si>
  <si>
    <t>1.274,00</t>
  </si>
  <si>
    <t>Granitina c/regular.e=2cm e junta plástica 27mm</t>
  </si>
  <si>
    <t>1.993,00</t>
  </si>
  <si>
    <t>Ladrilho hidráulico 40 x 40 cm</t>
  </si>
  <si>
    <t>890,00</t>
  </si>
  <si>
    <t>Lastro de concreto impermeabilizado 1:3:6</t>
  </si>
  <si>
    <t>1.902,96</t>
  </si>
  <si>
    <t>Passeio proteção em conc. desempen. polido 5 cm 1:2,5:3,5</t>
  </si>
  <si>
    <t>350,28</t>
  </si>
  <si>
    <t>Piso concreto desempenado e= 5 cm  1:2,5:3,5</t>
  </si>
  <si>
    <t>190,00</t>
  </si>
  <si>
    <t>Piso em conc desempenado e=7 cm  1:2,5:3,5</t>
  </si>
  <si>
    <t>862,00</t>
  </si>
  <si>
    <t>Piso intertravado com bloco de concreto e=8 cm</t>
  </si>
  <si>
    <t>863,00</t>
  </si>
  <si>
    <t>Preparo concreto p/lastro sem betoneira</t>
  </si>
  <si>
    <t>192,90</t>
  </si>
  <si>
    <t>Aplicação de resina acrílica duas demãos</t>
  </si>
  <si>
    <t>Rodapé de granitina</t>
  </si>
  <si>
    <t>922,00</t>
  </si>
  <si>
    <t>Rodapé de massa (ici:3 armg)</t>
  </si>
  <si>
    <t>295,00</t>
  </si>
  <si>
    <t>PINTURA</t>
  </si>
  <si>
    <t>Demarc. quadra/vagas tinta bor. clorada</t>
  </si>
  <si>
    <t>26,10</t>
  </si>
  <si>
    <t>Emassamento acrílico 2 demãos</t>
  </si>
  <si>
    <t>1.581,00</t>
  </si>
  <si>
    <t>Emassamento com massa PVA uma demão</t>
  </si>
  <si>
    <t>1.160,86</t>
  </si>
  <si>
    <t>Fundo super galvite 1 demão</t>
  </si>
  <si>
    <t>9,60</t>
  </si>
  <si>
    <t>Letreiro em parede feito a pincel</t>
  </si>
  <si>
    <t>Pint. esmalte sint. paredes - 2 dem.c/selador</t>
  </si>
  <si>
    <t>212,00</t>
  </si>
  <si>
    <t>Pint. esmalte/esquad. ferro c/fundo anticor.</t>
  </si>
  <si>
    <t>Pint. poliesportiva - 2 dem.(pisos e cimentados)</t>
  </si>
  <si>
    <t>1.000,00</t>
  </si>
  <si>
    <t>Pintura cerâmica p/beiral</t>
  </si>
  <si>
    <t>155,00</t>
  </si>
  <si>
    <t>Pintura com selador acrílico</t>
  </si>
  <si>
    <t>548,00</t>
  </si>
  <si>
    <t>Pintura esmalte est. metal. 1 demão</t>
  </si>
  <si>
    <t>1.272,00</t>
  </si>
  <si>
    <t>Pintura esmalte estr. metal. 2 demãos</t>
  </si>
  <si>
    <t>3.781,00</t>
  </si>
  <si>
    <t>Pintura látex acrílica 2 demãos c/selador</t>
  </si>
  <si>
    <t>1.966,00</t>
  </si>
  <si>
    <t>Pintura látex acrílica 3 demãos c/selador</t>
  </si>
  <si>
    <t>72,69</t>
  </si>
  <si>
    <t>Pintura PVA látex 2 demãos com selador</t>
  </si>
  <si>
    <t>860,86</t>
  </si>
  <si>
    <t>Pintura PVA látex 2 demãos sem selador</t>
  </si>
  <si>
    <t>2.964,00</t>
  </si>
  <si>
    <t>Pintura texturizada c/selador acrílico</t>
  </si>
  <si>
    <t>879,11</t>
  </si>
  <si>
    <t>ATERRAMENTO E PROTEÇÃO CONTRA DESCARGAS ATMOSFÉRICAS</t>
  </si>
  <si>
    <t>Captor tipo Franklin</t>
  </si>
  <si>
    <t>Cabo de cobre nu 35 mm²</t>
  </si>
  <si>
    <t>1.071,00</t>
  </si>
  <si>
    <t>Cabo de cobre nu 50 mm²</t>
  </si>
  <si>
    <t>804,00</t>
  </si>
  <si>
    <t>Terminal aéreo c/ suporte guia p/ quina</t>
  </si>
  <si>
    <t>51,00</t>
  </si>
  <si>
    <t>Haste em caixa de inspeção</t>
  </si>
  <si>
    <t>Suporte guia reforçado</t>
  </si>
  <si>
    <t>267,00</t>
  </si>
  <si>
    <t>INSTALAÇÕES DE COMBATE E PREVENÇÃO A INCÊNDIO</t>
  </si>
  <si>
    <t>Extintor pqs 6 kg</t>
  </si>
  <si>
    <t>Extintor pqs 4 kg</t>
  </si>
  <si>
    <t>Extintor co2 4 kg</t>
  </si>
  <si>
    <t>Suporte tipo l para extintor</t>
  </si>
  <si>
    <t>Sinalizador fotoluminescente para extintor</t>
  </si>
  <si>
    <t>DIVERSOS</t>
  </si>
  <si>
    <t>Arquibancada c/ 2 degraus completa c/bl 19 x 9 x 39</t>
  </si>
  <si>
    <t>83,20</t>
  </si>
  <si>
    <t>Bancada de concreto polido</t>
  </si>
  <si>
    <t>51,93</t>
  </si>
  <si>
    <t>Bancada de granito c/ espelho</t>
  </si>
  <si>
    <t>40,20</t>
  </si>
  <si>
    <t>Banco concreto polido e alvenaria</t>
  </si>
  <si>
    <t>33,80</t>
  </si>
  <si>
    <t>Barra p/ deficiente físico</t>
  </si>
  <si>
    <t>Bebedouro em alvenaria para 6 torneiras azulejados (sem inst. h.</t>
  </si>
  <si>
    <t>sanit.), conf. detalhamento</t>
  </si>
  <si>
    <t>Caneleta concr. desemp. 30 x 5 cm c/grelha ferro quadr. Ø=3/8"</t>
  </si>
  <si>
    <t>274,00</t>
  </si>
  <si>
    <t>Escada marinheiro s/guar. corpo ch. ferro redondo</t>
  </si>
  <si>
    <t>1,40</t>
  </si>
  <si>
    <t>Exaustor diâmetro 30 cm</t>
  </si>
  <si>
    <t>Coifa em chapa galvanizada epóxi 95x70x60cm c/ tubo saída</t>
  </si>
  <si>
    <t>Mastro para bandeira ferro galvanizado 3un (assent. pintado)</t>
  </si>
  <si>
    <t>Quadro de giz emboco/lam. melaminico compl. 6,87x1,39m</t>
  </si>
  <si>
    <t>Sinalização - placa aérea a1 - 2,00 x 0,50 m</t>
  </si>
  <si>
    <t>Sinalização - placa especial e1 - 3,50 m x 0,60 m + suporte</t>
  </si>
  <si>
    <t>Sinalização - placa especial e2 - 1,50 m x 0,50 m - estacion.</t>
  </si>
  <si>
    <t>Sinalização - placas aéreas a2, a3, a4 e a5 - 1,00 m x 0,30 m</t>
  </si>
  <si>
    <t>Sinalização - placas p1 a p20 - 0,30 m x 0,40 m</t>
  </si>
  <si>
    <t>48,00</t>
  </si>
  <si>
    <t>Sinalização - placas s1 a s7 - 0,21 m x 0,31 m</t>
  </si>
  <si>
    <t>Conjunto para voleibol com pintura (2 suportes)</t>
  </si>
  <si>
    <t>Trave em ferro galvanizado para futebol salão pintada</t>
  </si>
  <si>
    <t>Suporte em tubo indust. removível para tabela de basquete</t>
  </si>
  <si>
    <t>assentada e pintada</t>
  </si>
  <si>
    <t>Tabela de basquete em estrutura metálica e madeira de lei</t>
  </si>
  <si>
    <t>assentada e pintada com aro metálico</t>
  </si>
  <si>
    <t>Tampas metálicas - 1,80 m 2</t>
  </si>
  <si>
    <t>Limpeza final de obra</t>
  </si>
  <si>
    <t>5.083,00</t>
  </si>
  <si>
    <t>CUSTO TOTAL COM BDI INCLUSO</t>
  </si>
  <si>
    <t>5.70</t>
  </si>
  <si>
    <t>7.50</t>
  </si>
  <si>
    <t>7.20</t>
  </si>
  <si>
    <t>7.10</t>
  </si>
  <si>
    <t>7.80</t>
  </si>
  <si>
    <t>16.10</t>
  </si>
  <si>
    <t>20.10</t>
  </si>
  <si>
    <t>20.20</t>
  </si>
  <si>
    <t>5.10</t>
  </si>
  <si>
    <t>5.20</t>
  </si>
  <si>
    <t>5.30</t>
  </si>
  <si>
    <t>5.40</t>
  </si>
  <si>
    <t>5.50</t>
  </si>
  <si>
    <t>5.60</t>
  </si>
  <si>
    <t>5.80</t>
  </si>
  <si>
    <t>5.90</t>
  </si>
  <si>
    <t>6.10</t>
  </si>
  <si>
    <t>7.30</t>
  </si>
  <si>
    <t>7.40</t>
  </si>
  <si>
    <t>7.60</t>
  </si>
  <si>
    <t>7.70</t>
  </si>
  <si>
    <t>12.10</t>
  </si>
  <si>
    <t>12.20</t>
  </si>
  <si>
    <t>17.10</t>
  </si>
  <si>
    <t>TOTAL...........................................................................................</t>
  </si>
  <si>
    <t>SAUDADES</t>
  </si>
  <si>
    <t>Rua Castro Alves, 279, Centro, Saudades, SC.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</si>
</sst>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u/>
      <sz val="10"/>
      <color rgb="FF000000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/>
    <xf numFmtId="49" fontId="2" fillId="0" borderId="10" xfId="0" applyNumberFormat="1" applyFont="1" applyBorder="1" applyAlignment="1"/>
    <xf numFmtId="49" fontId="2" fillId="0" borderId="12" xfId="0" applyNumberFormat="1" applyFont="1" applyBorder="1" applyAlignment="1"/>
    <xf numFmtId="49" fontId="2" fillId="0" borderId="13" xfId="0" applyNumberFormat="1" applyFont="1" applyBorder="1" applyAlignment="1"/>
    <xf numFmtId="0" fontId="0" fillId="0" borderId="6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0" xfId="1" applyFont="1"/>
    <xf numFmtId="43" fontId="2" fillId="0" borderId="11" xfId="1" applyFont="1" applyBorder="1"/>
    <xf numFmtId="43" fontId="2" fillId="0" borderId="12" xfId="1" applyFont="1" applyBorder="1"/>
    <xf numFmtId="43" fontId="2" fillId="0" borderId="13" xfId="1" applyFont="1" applyBorder="1"/>
    <xf numFmtId="43" fontId="2" fillId="0" borderId="0" xfId="1" applyFont="1"/>
    <xf numFmtId="43" fontId="2" fillId="0" borderId="12" xfId="1" applyNumberFormat="1" applyFont="1" applyBorder="1" applyAlignment="1">
      <alignment horizontal="right"/>
    </xf>
    <xf numFmtId="43" fontId="2" fillId="0" borderId="13" xfId="1" applyNumberFormat="1" applyFont="1" applyBorder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2" fillId="0" borderId="10" xfId="1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6" xfId="1" applyFont="1" applyBorder="1"/>
    <xf numFmtId="43" fontId="2" fillId="0" borderId="0" xfId="1" applyFont="1" applyBorder="1"/>
    <xf numFmtId="43" fontId="2" fillId="0" borderId="10" xfId="1" applyFont="1" applyBorder="1"/>
    <xf numFmtId="0" fontId="0" fillId="0" borderId="9" xfId="0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49" fontId="7" fillId="0" borderId="11" xfId="0" applyNumberFormat="1" applyFont="1" applyBorder="1" applyAlignment="1"/>
    <xf numFmtId="164" fontId="7" fillId="0" borderId="0" xfId="0" applyNumberFormat="1" applyFont="1" applyAlignment="1">
      <alignment horizontal="center"/>
    </xf>
    <xf numFmtId="49" fontId="7" fillId="0" borderId="12" xfId="0" applyNumberFormat="1" applyFont="1" applyBorder="1" applyAlignment="1"/>
    <xf numFmtId="43" fontId="3" fillId="2" borderId="1" xfId="1" applyFont="1" applyFill="1" applyBorder="1"/>
    <xf numFmtId="43" fontId="3" fillId="2" borderId="12" xfId="1" applyFont="1" applyFill="1" applyBorder="1"/>
    <xf numFmtId="0" fontId="8" fillId="3" borderId="2" xfId="0" applyFont="1" applyFill="1" applyBorder="1" applyAlignment="1">
      <alignment horizontal="center"/>
    </xf>
    <xf numFmtId="49" fontId="9" fillId="3" borderId="3" xfId="0" applyNumberFormat="1" applyFont="1" applyFill="1" applyBorder="1" applyAlignment="1"/>
    <xf numFmtId="0" fontId="8" fillId="3" borderId="3" xfId="0" applyFont="1" applyFill="1" applyBorder="1" applyAlignment="1">
      <alignment horizontal="center"/>
    </xf>
    <xf numFmtId="43" fontId="9" fillId="3" borderId="1" xfId="1" applyFont="1" applyFill="1" applyBorder="1"/>
    <xf numFmtId="49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/>
    <xf numFmtId="49" fontId="4" fillId="4" borderId="3" xfId="0" applyNumberFormat="1" applyFont="1" applyFill="1" applyBorder="1" applyAlignment="1">
      <alignment horizontal="center"/>
    </xf>
    <xf numFmtId="43" fontId="4" fillId="4" borderId="1" xfId="1" applyNumberFormat="1" applyFont="1" applyFill="1" applyBorder="1" applyAlignment="1">
      <alignment horizontal="right"/>
    </xf>
    <xf numFmtId="43" fontId="4" fillId="4" borderId="1" xfId="1" applyFont="1" applyFill="1" applyBorder="1"/>
    <xf numFmtId="43" fontId="4" fillId="4" borderId="7" xfId="1" applyFont="1" applyFill="1" applyBorder="1"/>
    <xf numFmtId="43" fontId="10" fillId="0" borderId="0" xfId="1" applyNumberFormat="1" applyFont="1" applyAlignment="1">
      <alignment horizontal="right"/>
    </xf>
    <xf numFmtId="43" fontId="10" fillId="0" borderId="11" xfId="1" applyNumberFormat="1" applyFont="1" applyBorder="1" applyAlignment="1">
      <alignment horizontal="right"/>
    </xf>
    <xf numFmtId="43" fontId="10" fillId="0" borderId="12" xfId="1" applyNumberFormat="1" applyFont="1" applyBorder="1" applyAlignment="1">
      <alignment horizontal="right"/>
    </xf>
    <xf numFmtId="43" fontId="10" fillId="0" borderId="6" xfId="1" applyNumberFormat="1" applyFont="1" applyBorder="1" applyAlignment="1">
      <alignment horizontal="right"/>
    </xf>
    <xf numFmtId="43" fontId="10" fillId="0" borderId="0" xfId="1" applyNumberFormat="1" applyFont="1" applyBorder="1" applyAlignment="1">
      <alignment horizontal="right"/>
    </xf>
    <xf numFmtId="43" fontId="10" fillId="0" borderId="10" xfId="1" applyNumberFormat="1" applyFont="1" applyBorder="1" applyAlignment="1">
      <alignment horizontal="right"/>
    </xf>
    <xf numFmtId="43" fontId="10" fillId="0" borderId="13" xfId="1" applyNumberFormat="1" applyFont="1" applyBorder="1" applyAlignment="1">
      <alignment horizontal="right"/>
    </xf>
    <xf numFmtId="43" fontId="11" fillId="3" borderId="3" xfId="1" applyNumberFormat="1" applyFont="1" applyFill="1" applyBorder="1" applyAlignment="1">
      <alignment horizontal="right"/>
    </xf>
    <xf numFmtId="43" fontId="10" fillId="0" borderId="0" xfId="1" applyFont="1"/>
    <xf numFmtId="43" fontId="10" fillId="0" borderId="6" xfId="1" applyFont="1" applyBorder="1"/>
    <xf numFmtId="43" fontId="10" fillId="0" borderId="0" xfId="1" applyFont="1" applyBorder="1"/>
    <xf numFmtId="43" fontId="10" fillId="0" borderId="10" xfId="1" applyFont="1" applyBorder="1"/>
    <xf numFmtId="43" fontId="10" fillId="0" borderId="11" xfId="1" applyFont="1" applyBorder="1"/>
    <xf numFmtId="43" fontId="10" fillId="0" borderId="12" xfId="1" applyFont="1" applyBorder="1"/>
    <xf numFmtId="43" fontId="10" fillId="0" borderId="13" xfId="1" applyFont="1" applyBorder="1"/>
    <xf numFmtId="43" fontId="12" fillId="3" borderId="3" xfId="1" applyFont="1" applyFill="1" applyBorder="1"/>
    <xf numFmtId="49" fontId="13" fillId="2" borderId="2" xfId="0" applyNumberFormat="1" applyFont="1" applyFill="1" applyBorder="1" applyAlignment="1">
      <alignment horizontal="center"/>
    </xf>
    <xf numFmtId="49" fontId="13" fillId="2" borderId="3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3" fontId="14" fillId="2" borderId="12" xfId="1" applyFont="1" applyFill="1" applyBorder="1"/>
    <xf numFmtId="164" fontId="7" fillId="0" borderId="11" xfId="0" applyNumberFormat="1" applyFont="1" applyBorder="1" applyAlignment="1">
      <alignment horizontal="center"/>
    </xf>
    <xf numFmtId="49" fontId="7" fillId="0" borderId="6" xfId="0" applyNumberFormat="1" applyFont="1" applyBorder="1" applyAlignment="1"/>
    <xf numFmtId="164" fontId="7" fillId="0" borderId="8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0"/>
  <sheetViews>
    <sheetView tabSelected="1" workbookViewId="0">
      <selection activeCell="B7" sqref="B7"/>
    </sheetView>
  </sheetViews>
  <sheetFormatPr defaultRowHeight="15" x14ac:dyDescent="0.25"/>
  <cols>
    <col min="1" max="1" width="8.42578125" style="3" customWidth="1"/>
    <col min="2" max="2" width="47.28515625" style="1" customWidth="1"/>
    <col min="3" max="3" width="4.7109375" style="3" customWidth="1"/>
    <col min="4" max="4" width="7.85546875" style="64" bestFit="1" customWidth="1"/>
    <col min="5" max="5" width="10.28515625" style="72" bestFit="1" customWidth="1"/>
    <col min="6" max="6" width="13.28515625" style="18" customWidth="1"/>
  </cols>
  <sheetData>
    <row r="2" spans="1:6" ht="15.75" x14ac:dyDescent="0.25">
      <c r="A2" s="55" t="s">
        <v>0</v>
      </c>
      <c r="B2" s="55"/>
      <c r="C2" s="55"/>
      <c r="D2" s="55"/>
      <c r="E2" s="55"/>
      <c r="F2" s="55"/>
    </row>
    <row r="4" spans="1:6" x14ac:dyDescent="0.25">
      <c r="A4" s="56" t="s">
        <v>1</v>
      </c>
      <c r="B4" s="56"/>
      <c r="C4" s="56"/>
      <c r="D4" s="56"/>
      <c r="E4" s="56"/>
      <c r="F4" s="56"/>
    </row>
    <row r="5" spans="1:6" x14ac:dyDescent="0.25">
      <c r="A5" s="2" t="s">
        <v>2</v>
      </c>
      <c r="B5" s="1" t="s">
        <v>569</v>
      </c>
    </row>
    <row r="6" spans="1:6" x14ac:dyDescent="0.25">
      <c r="A6" s="2" t="s">
        <v>3</v>
      </c>
      <c r="B6" s="1" t="s">
        <v>570</v>
      </c>
    </row>
    <row r="8" spans="1:6" x14ac:dyDescent="0.25">
      <c r="A8" s="57" t="s">
        <v>4</v>
      </c>
      <c r="B8" s="57"/>
      <c r="C8" s="57"/>
      <c r="D8" s="57"/>
      <c r="E8" s="57"/>
      <c r="F8" s="57"/>
    </row>
    <row r="9" spans="1:6" ht="15.75" thickBot="1" x14ac:dyDescent="0.3"/>
    <row r="10" spans="1:6" ht="15.75" thickBot="1" x14ac:dyDescent="0.3">
      <c r="A10" s="58" t="s">
        <v>5</v>
      </c>
      <c r="B10" s="59" t="s">
        <v>6</v>
      </c>
      <c r="C10" s="60" t="s">
        <v>7</v>
      </c>
      <c r="D10" s="61" t="s">
        <v>8</v>
      </c>
      <c r="E10" s="62" t="s">
        <v>9</v>
      </c>
      <c r="F10" s="63" t="s">
        <v>10</v>
      </c>
    </row>
    <row r="11" spans="1:6" x14ac:dyDescent="0.25">
      <c r="A11" s="39">
        <v>1</v>
      </c>
      <c r="B11" s="40" t="s">
        <v>11</v>
      </c>
      <c r="C11" s="8"/>
      <c r="D11" s="65"/>
      <c r="E11" s="73"/>
      <c r="F11" s="19"/>
    </row>
    <row r="12" spans="1:6" x14ac:dyDescent="0.25">
      <c r="A12" s="27">
        <v>1.1000000000000001</v>
      </c>
      <c r="B12" s="6" t="s">
        <v>12</v>
      </c>
      <c r="C12" s="9" t="s">
        <v>13</v>
      </c>
      <c r="D12" s="23" t="s">
        <v>14</v>
      </c>
      <c r="E12" s="74">
        <v>224.1</v>
      </c>
      <c r="F12" s="20">
        <f>D12*E12</f>
        <v>13221.9</v>
      </c>
    </row>
    <row r="13" spans="1:6" x14ac:dyDescent="0.25">
      <c r="A13" s="27">
        <v>1.2</v>
      </c>
      <c r="B13" s="6" t="s">
        <v>15</v>
      </c>
      <c r="C13" s="9" t="s">
        <v>16</v>
      </c>
      <c r="D13" s="23" t="s">
        <v>17</v>
      </c>
      <c r="E13" s="74">
        <v>787.34</v>
      </c>
      <c r="F13" s="20">
        <f t="shared" ref="F13:F80" si="0">D13*E13</f>
        <v>787.34</v>
      </c>
    </row>
    <row r="14" spans="1:6" x14ac:dyDescent="0.25">
      <c r="A14" s="27">
        <v>1.3</v>
      </c>
      <c r="B14" s="6" t="s">
        <v>18</v>
      </c>
      <c r="C14" s="9" t="s">
        <v>16</v>
      </c>
      <c r="D14" s="23" t="s">
        <v>17</v>
      </c>
      <c r="E14" s="74">
        <v>1051.08</v>
      </c>
      <c r="F14" s="20">
        <f t="shared" si="0"/>
        <v>1051.08</v>
      </c>
    </row>
    <row r="15" spans="1:6" x14ac:dyDescent="0.25">
      <c r="A15" s="27">
        <v>1.4</v>
      </c>
      <c r="B15" s="6" t="s">
        <v>19</v>
      </c>
      <c r="C15" s="9" t="s">
        <v>16</v>
      </c>
      <c r="D15" s="23" t="s">
        <v>17</v>
      </c>
      <c r="E15" s="74">
        <v>247.2</v>
      </c>
      <c r="F15" s="20">
        <f t="shared" si="0"/>
        <v>247.2</v>
      </c>
    </row>
    <row r="16" spans="1:6" x14ac:dyDescent="0.25">
      <c r="A16" s="27">
        <v>1.5</v>
      </c>
      <c r="B16" s="6" t="s">
        <v>20</v>
      </c>
      <c r="C16" s="9" t="s">
        <v>13</v>
      </c>
      <c r="D16" s="23" t="s">
        <v>21</v>
      </c>
      <c r="E16" s="74">
        <v>4.2</v>
      </c>
      <c r="F16" s="20">
        <f t="shared" si="0"/>
        <v>13109.796</v>
      </c>
    </row>
    <row r="17" spans="1:6" ht="15.75" thickBot="1" x14ac:dyDescent="0.3">
      <c r="A17" s="27">
        <v>1.6</v>
      </c>
      <c r="B17" s="6" t="s">
        <v>22</v>
      </c>
      <c r="C17" s="9" t="s">
        <v>13</v>
      </c>
      <c r="D17" s="23" t="s">
        <v>23</v>
      </c>
      <c r="E17" s="74">
        <v>540.97</v>
      </c>
      <c r="F17" s="20">
        <f t="shared" si="0"/>
        <v>3245.82</v>
      </c>
    </row>
    <row r="18" spans="1:6" ht="15.75" thickBot="1" x14ac:dyDescent="0.3">
      <c r="A18" s="49" t="s">
        <v>568</v>
      </c>
      <c r="B18" s="50"/>
      <c r="C18" s="50"/>
      <c r="D18" s="50"/>
      <c r="E18" s="51"/>
      <c r="F18" s="43">
        <f>SUM(F12:F17)</f>
        <v>31663.135999999999</v>
      </c>
    </row>
    <row r="19" spans="1:6" x14ac:dyDescent="0.25">
      <c r="A19" s="86">
        <v>2</v>
      </c>
      <c r="B19" s="42" t="s">
        <v>24</v>
      </c>
      <c r="C19" s="11"/>
      <c r="D19" s="66"/>
      <c r="E19" s="74"/>
      <c r="F19" s="20">
        <f t="shared" si="0"/>
        <v>0</v>
      </c>
    </row>
    <row r="20" spans="1:6" x14ac:dyDescent="0.25">
      <c r="A20" s="27">
        <v>2.1</v>
      </c>
      <c r="B20" s="6" t="s">
        <v>25</v>
      </c>
      <c r="C20" s="9" t="s">
        <v>26</v>
      </c>
      <c r="D20" s="23" t="s">
        <v>27</v>
      </c>
      <c r="E20" s="74">
        <v>21.06</v>
      </c>
      <c r="F20" s="20">
        <f t="shared" si="0"/>
        <v>15079.170599999999</v>
      </c>
    </row>
    <row r="21" spans="1:6" x14ac:dyDescent="0.25">
      <c r="A21" s="27">
        <v>2.2000000000000002</v>
      </c>
      <c r="B21" s="6" t="s">
        <v>28</v>
      </c>
      <c r="C21" s="9" t="s">
        <v>26</v>
      </c>
      <c r="D21" s="23" t="s">
        <v>29</v>
      </c>
      <c r="E21" s="74">
        <v>14.75</v>
      </c>
      <c r="F21" s="20">
        <f t="shared" si="0"/>
        <v>1652.4425000000001</v>
      </c>
    </row>
    <row r="22" spans="1:6" ht="15.75" thickBot="1" x14ac:dyDescent="0.3">
      <c r="A22" s="28">
        <v>2.2999999999999998</v>
      </c>
      <c r="B22" s="7" t="s">
        <v>30</v>
      </c>
      <c r="C22" s="10" t="s">
        <v>26</v>
      </c>
      <c r="D22" s="24" t="s">
        <v>31</v>
      </c>
      <c r="E22" s="75">
        <v>50.36</v>
      </c>
      <c r="F22" s="20">
        <f t="shared" si="0"/>
        <v>14213.606400000001</v>
      </c>
    </row>
    <row r="23" spans="1:6" ht="15.75" thickBot="1" x14ac:dyDescent="0.3">
      <c r="A23" s="49" t="s">
        <v>568</v>
      </c>
      <c r="B23" s="50"/>
      <c r="C23" s="50"/>
      <c r="D23" s="50"/>
      <c r="E23" s="51"/>
      <c r="F23" s="43">
        <f>SUM(F19:F22)</f>
        <v>30945.219499999999</v>
      </c>
    </row>
    <row r="24" spans="1:6" x14ac:dyDescent="0.25">
      <c r="A24" s="84">
        <v>3</v>
      </c>
      <c r="B24" s="85" t="s">
        <v>32</v>
      </c>
      <c r="C24" s="12"/>
      <c r="D24" s="67"/>
      <c r="E24" s="76"/>
      <c r="F24" s="20">
        <f t="shared" si="0"/>
        <v>0</v>
      </c>
    </row>
    <row r="25" spans="1:6" x14ac:dyDescent="0.25">
      <c r="A25" s="29">
        <v>3.1</v>
      </c>
      <c r="B25" s="4" t="s">
        <v>33</v>
      </c>
      <c r="C25" s="13" t="s">
        <v>26</v>
      </c>
      <c r="D25" s="25" t="s">
        <v>34</v>
      </c>
      <c r="E25" s="77">
        <v>388.33</v>
      </c>
      <c r="F25" s="20">
        <f t="shared" si="0"/>
        <v>28006.3596</v>
      </c>
    </row>
    <row r="26" spans="1:6" x14ac:dyDescent="0.25">
      <c r="A26" s="29">
        <v>3.2</v>
      </c>
      <c r="B26" s="4" t="s">
        <v>35</v>
      </c>
      <c r="C26" s="13" t="s">
        <v>36</v>
      </c>
      <c r="D26" s="25" t="s">
        <v>37</v>
      </c>
      <c r="E26" s="77">
        <v>61.18</v>
      </c>
      <c r="F26" s="20">
        <f t="shared" si="0"/>
        <v>116486.72</v>
      </c>
    </row>
    <row r="27" spans="1:6" x14ac:dyDescent="0.25">
      <c r="A27" s="29">
        <v>3.3</v>
      </c>
      <c r="B27" s="4" t="s">
        <v>38</v>
      </c>
      <c r="C27" s="13" t="s">
        <v>26</v>
      </c>
      <c r="D27" s="25" t="s">
        <v>39</v>
      </c>
      <c r="E27" s="77">
        <v>21.06</v>
      </c>
      <c r="F27" s="20">
        <f t="shared" si="0"/>
        <v>3072.654</v>
      </c>
    </row>
    <row r="28" spans="1:6" x14ac:dyDescent="0.25">
      <c r="A28" s="29">
        <v>3.4</v>
      </c>
      <c r="B28" s="4" t="s">
        <v>40</v>
      </c>
      <c r="C28" s="13" t="s">
        <v>26</v>
      </c>
      <c r="D28" s="25" t="s">
        <v>41</v>
      </c>
      <c r="E28" s="77">
        <v>14.75</v>
      </c>
      <c r="F28" s="20">
        <f t="shared" si="0"/>
        <v>1405.38</v>
      </c>
    </row>
    <row r="29" spans="1:6" x14ac:dyDescent="0.25">
      <c r="A29" s="29">
        <v>3.5</v>
      </c>
      <c r="B29" s="4" t="s">
        <v>42</v>
      </c>
      <c r="C29" s="13" t="s">
        <v>26</v>
      </c>
      <c r="D29" s="25" t="s">
        <v>43</v>
      </c>
      <c r="E29" s="77">
        <v>16.850000000000001</v>
      </c>
      <c r="F29" s="20">
        <f t="shared" si="0"/>
        <v>547.79349999999999</v>
      </c>
    </row>
    <row r="30" spans="1:6" x14ac:dyDescent="0.25">
      <c r="A30" s="29">
        <v>3.6</v>
      </c>
      <c r="B30" s="4" t="s">
        <v>44</v>
      </c>
      <c r="C30" s="13" t="s">
        <v>26</v>
      </c>
      <c r="D30" s="25" t="s">
        <v>45</v>
      </c>
      <c r="E30" s="77">
        <v>317.27999999999997</v>
      </c>
      <c r="F30" s="20">
        <f t="shared" si="0"/>
        <v>68059.732799999998</v>
      </c>
    </row>
    <row r="31" spans="1:6" x14ac:dyDescent="0.25">
      <c r="A31" s="29">
        <v>3.7</v>
      </c>
      <c r="B31" s="4" t="s">
        <v>46</v>
      </c>
      <c r="C31" s="13" t="s">
        <v>26</v>
      </c>
      <c r="D31" s="25" t="s">
        <v>47</v>
      </c>
      <c r="E31" s="77">
        <v>1556.5</v>
      </c>
      <c r="F31" s="20">
        <f t="shared" si="0"/>
        <v>202345</v>
      </c>
    </row>
    <row r="32" spans="1:6" x14ac:dyDescent="0.25">
      <c r="A32" s="14"/>
      <c r="B32" s="4" t="s">
        <v>48</v>
      </c>
      <c r="C32" s="14"/>
      <c r="D32" s="68"/>
      <c r="E32" s="77"/>
      <c r="F32" s="20">
        <f t="shared" si="0"/>
        <v>0</v>
      </c>
    </row>
    <row r="33" spans="1:6" x14ac:dyDescent="0.25">
      <c r="A33" s="29">
        <v>3.8</v>
      </c>
      <c r="B33" s="4" t="s">
        <v>46</v>
      </c>
      <c r="C33" s="13" t="s">
        <v>26</v>
      </c>
      <c r="D33" s="25" t="s">
        <v>49</v>
      </c>
      <c r="E33" s="77">
        <v>1556.5</v>
      </c>
      <c r="F33" s="20">
        <f t="shared" si="0"/>
        <v>90277</v>
      </c>
    </row>
    <row r="34" spans="1:6" x14ac:dyDescent="0.25">
      <c r="A34" s="13"/>
      <c r="B34" s="4" t="s">
        <v>50</v>
      </c>
      <c r="C34" s="14"/>
      <c r="D34" s="68"/>
      <c r="E34" s="77"/>
      <c r="F34" s="20">
        <f t="shared" si="0"/>
        <v>0</v>
      </c>
    </row>
    <row r="35" spans="1:6" ht="15.75" thickBot="1" x14ac:dyDescent="0.3">
      <c r="A35" s="30">
        <v>3.9</v>
      </c>
      <c r="B35" s="5" t="s">
        <v>51</v>
      </c>
      <c r="C35" s="15" t="s">
        <v>26</v>
      </c>
      <c r="D35" s="26" t="s">
        <v>52</v>
      </c>
      <c r="E35" s="21">
        <v>282.89999999999998</v>
      </c>
      <c r="F35" s="20">
        <f t="shared" si="0"/>
        <v>18173.495999999996</v>
      </c>
    </row>
    <row r="36" spans="1:6" ht="15.75" thickBot="1" x14ac:dyDescent="0.3">
      <c r="A36" s="49" t="s">
        <v>568</v>
      </c>
      <c r="B36" s="50"/>
      <c r="C36" s="50"/>
      <c r="D36" s="50"/>
      <c r="E36" s="51"/>
      <c r="F36" s="43">
        <f>SUM(F24:F35)</f>
        <v>528374.13589999999</v>
      </c>
    </row>
    <row r="37" spans="1:6" x14ac:dyDescent="0.25">
      <c r="A37" s="84">
        <v>4</v>
      </c>
      <c r="B37" s="85" t="s">
        <v>53</v>
      </c>
      <c r="C37" s="12"/>
      <c r="D37" s="67"/>
      <c r="E37" s="19"/>
      <c r="F37" s="20">
        <f t="shared" si="0"/>
        <v>0</v>
      </c>
    </row>
    <row r="38" spans="1:6" x14ac:dyDescent="0.25">
      <c r="A38" s="29">
        <v>4.0999999999999996</v>
      </c>
      <c r="B38" s="4" t="s">
        <v>54</v>
      </c>
      <c r="C38" s="13" t="s">
        <v>26</v>
      </c>
      <c r="D38" s="25" t="s">
        <v>55</v>
      </c>
      <c r="E38" s="20">
        <v>1556.5</v>
      </c>
      <c r="F38" s="20">
        <f t="shared" si="0"/>
        <v>265383.25</v>
      </c>
    </row>
    <row r="39" spans="1:6" x14ac:dyDescent="0.25">
      <c r="A39" s="14"/>
      <c r="B39" s="4" t="s">
        <v>48</v>
      </c>
      <c r="C39" s="14"/>
      <c r="D39" s="68"/>
      <c r="E39" s="77"/>
      <c r="F39" s="20">
        <f t="shared" si="0"/>
        <v>0</v>
      </c>
    </row>
    <row r="40" spans="1:6" x14ac:dyDescent="0.25">
      <c r="A40" s="29">
        <v>4.2</v>
      </c>
      <c r="B40" s="4" t="s">
        <v>56</v>
      </c>
      <c r="C40" s="13" t="s">
        <v>13</v>
      </c>
      <c r="D40" s="25" t="s">
        <v>57</v>
      </c>
      <c r="E40" s="20">
        <v>60.4</v>
      </c>
      <c r="F40" s="20">
        <f t="shared" si="0"/>
        <v>69974.004000000001</v>
      </c>
    </row>
    <row r="41" spans="1:6" ht="15.75" thickBot="1" x14ac:dyDescent="0.3">
      <c r="A41" s="17"/>
      <c r="B41" s="5" t="s">
        <v>58</v>
      </c>
      <c r="C41" s="17"/>
      <c r="D41" s="69"/>
      <c r="E41" s="78"/>
      <c r="F41" s="20">
        <f t="shared" si="0"/>
        <v>0</v>
      </c>
    </row>
    <row r="42" spans="1:6" ht="15.75" thickBot="1" x14ac:dyDescent="0.3">
      <c r="A42" s="49" t="s">
        <v>568</v>
      </c>
      <c r="B42" s="50"/>
      <c r="C42" s="50"/>
      <c r="D42" s="50"/>
      <c r="E42" s="51"/>
      <c r="F42" s="43">
        <f>SUM(F37:F41)</f>
        <v>335357.25400000002</v>
      </c>
    </row>
    <row r="43" spans="1:6" x14ac:dyDescent="0.25">
      <c r="A43" s="39">
        <v>5</v>
      </c>
      <c r="B43" s="40" t="s">
        <v>59</v>
      </c>
      <c r="C43" s="12"/>
      <c r="D43" s="67"/>
      <c r="E43" s="19"/>
      <c r="F43" s="20">
        <f t="shared" si="0"/>
        <v>0</v>
      </c>
    </row>
    <row r="44" spans="1:6" x14ac:dyDescent="0.25">
      <c r="A44" s="27">
        <v>5.0999999999999996</v>
      </c>
      <c r="B44" s="6" t="s">
        <v>60</v>
      </c>
      <c r="C44" s="13" t="s">
        <v>16</v>
      </c>
      <c r="D44" s="25" t="s">
        <v>61</v>
      </c>
      <c r="E44" s="20">
        <v>63.83</v>
      </c>
      <c r="F44" s="20">
        <f t="shared" si="0"/>
        <v>3191.5</v>
      </c>
    </row>
    <row r="45" spans="1:6" x14ac:dyDescent="0.25">
      <c r="A45" s="31"/>
      <c r="B45" s="6" t="s">
        <v>62</v>
      </c>
      <c r="C45" s="14"/>
      <c r="D45" s="68"/>
      <c r="E45" s="77"/>
      <c r="F45" s="20">
        <f t="shared" si="0"/>
        <v>0</v>
      </c>
    </row>
    <row r="46" spans="1:6" x14ac:dyDescent="0.25">
      <c r="A46" s="27">
        <v>5.2</v>
      </c>
      <c r="B46" s="6" t="s">
        <v>63</v>
      </c>
      <c r="C46" s="13" t="s">
        <v>16</v>
      </c>
      <c r="D46" s="25" t="s">
        <v>64</v>
      </c>
      <c r="E46" s="20">
        <v>55.57</v>
      </c>
      <c r="F46" s="20">
        <f t="shared" si="0"/>
        <v>277.85000000000002</v>
      </c>
    </row>
    <row r="47" spans="1:6" x14ac:dyDescent="0.25">
      <c r="A47" s="27">
        <v>5.3</v>
      </c>
      <c r="B47" s="6" t="s">
        <v>65</v>
      </c>
      <c r="C47" s="13" t="s">
        <v>16</v>
      </c>
      <c r="D47" s="25" t="s">
        <v>64</v>
      </c>
      <c r="E47" s="20">
        <v>380.95</v>
      </c>
      <c r="F47" s="20">
        <f t="shared" si="0"/>
        <v>1904.75</v>
      </c>
    </row>
    <row r="48" spans="1:6" x14ac:dyDescent="0.25">
      <c r="A48" s="27">
        <v>5.4</v>
      </c>
      <c r="B48" s="6" t="s">
        <v>66</v>
      </c>
      <c r="C48" s="13" t="s">
        <v>16</v>
      </c>
      <c r="D48" s="25" t="s">
        <v>23</v>
      </c>
      <c r="E48" s="20">
        <v>297.92</v>
      </c>
      <c r="F48" s="20">
        <f t="shared" si="0"/>
        <v>1787.52</v>
      </c>
    </row>
    <row r="49" spans="1:6" x14ac:dyDescent="0.25">
      <c r="A49" s="27">
        <v>5.5</v>
      </c>
      <c r="B49" s="6" t="s">
        <v>67</v>
      </c>
      <c r="C49" s="13" t="s">
        <v>16</v>
      </c>
      <c r="D49" s="25" t="s">
        <v>17</v>
      </c>
      <c r="E49" s="20">
        <v>648</v>
      </c>
      <c r="F49" s="20">
        <f t="shared" si="0"/>
        <v>648</v>
      </c>
    </row>
    <row r="50" spans="1:6" x14ac:dyDescent="0.25">
      <c r="A50" s="27">
        <v>5.6</v>
      </c>
      <c r="B50" s="6" t="s">
        <v>68</v>
      </c>
      <c r="C50" s="13" t="s">
        <v>36</v>
      </c>
      <c r="D50" s="25" t="s">
        <v>69</v>
      </c>
      <c r="E50" s="20">
        <v>6.1</v>
      </c>
      <c r="F50" s="20">
        <f t="shared" si="0"/>
        <v>2592.5</v>
      </c>
    </row>
    <row r="51" spans="1:6" x14ac:dyDescent="0.25">
      <c r="A51" s="27">
        <v>5.7</v>
      </c>
      <c r="B51" s="6" t="s">
        <v>70</v>
      </c>
      <c r="C51" s="13" t="s">
        <v>36</v>
      </c>
      <c r="D51" s="25" t="s">
        <v>71</v>
      </c>
      <c r="E51" s="20">
        <v>16.34</v>
      </c>
      <c r="F51" s="20">
        <f t="shared" si="0"/>
        <v>620.91999999999996</v>
      </c>
    </row>
    <row r="52" spans="1:6" x14ac:dyDescent="0.25">
      <c r="A52" s="27">
        <v>5.8</v>
      </c>
      <c r="B52" s="6" t="s">
        <v>72</v>
      </c>
      <c r="C52" s="13" t="s">
        <v>36</v>
      </c>
      <c r="D52" s="25" t="s">
        <v>73</v>
      </c>
      <c r="E52" s="20">
        <v>6.79</v>
      </c>
      <c r="F52" s="20">
        <f t="shared" si="0"/>
        <v>9166.5</v>
      </c>
    </row>
    <row r="53" spans="1:6" x14ac:dyDescent="0.25">
      <c r="A53" s="27">
        <v>5.9</v>
      </c>
      <c r="B53" s="6" t="s">
        <v>74</v>
      </c>
      <c r="C53" s="13" t="s">
        <v>36</v>
      </c>
      <c r="D53" s="25" t="s">
        <v>75</v>
      </c>
      <c r="E53" s="20">
        <v>7.82</v>
      </c>
      <c r="F53" s="20">
        <f t="shared" si="0"/>
        <v>442.29920000000004</v>
      </c>
    </row>
    <row r="54" spans="1:6" x14ac:dyDescent="0.25">
      <c r="A54" s="32" t="s">
        <v>552</v>
      </c>
      <c r="B54" s="6" t="s">
        <v>76</v>
      </c>
      <c r="C54" s="13" t="s">
        <v>36</v>
      </c>
      <c r="D54" s="25" t="s">
        <v>77</v>
      </c>
      <c r="E54" s="20">
        <v>2.09</v>
      </c>
      <c r="F54" s="20">
        <f t="shared" si="0"/>
        <v>836</v>
      </c>
    </row>
    <row r="55" spans="1:6" x14ac:dyDescent="0.25">
      <c r="A55" s="27">
        <v>5.1100000000000003</v>
      </c>
      <c r="B55" s="6" t="s">
        <v>78</v>
      </c>
      <c r="C55" s="13" t="s">
        <v>36</v>
      </c>
      <c r="D55" s="25" t="s">
        <v>79</v>
      </c>
      <c r="E55" s="20">
        <v>20.99</v>
      </c>
      <c r="F55" s="20">
        <f t="shared" si="0"/>
        <v>1931.08</v>
      </c>
    </row>
    <row r="56" spans="1:6" x14ac:dyDescent="0.25">
      <c r="A56" s="27">
        <v>5.12</v>
      </c>
      <c r="B56" s="6" t="s">
        <v>80</v>
      </c>
      <c r="C56" s="13" t="s">
        <v>36</v>
      </c>
      <c r="D56" s="25" t="s">
        <v>81</v>
      </c>
      <c r="E56" s="20">
        <v>3.13</v>
      </c>
      <c r="F56" s="20">
        <f t="shared" si="0"/>
        <v>8451</v>
      </c>
    </row>
    <row r="57" spans="1:6" x14ac:dyDescent="0.25">
      <c r="A57" s="27">
        <v>5.13</v>
      </c>
      <c r="B57" s="6" t="s">
        <v>82</v>
      </c>
      <c r="C57" s="13" t="s">
        <v>36</v>
      </c>
      <c r="D57" s="25" t="s">
        <v>83</v>
      </c>
      <c r="E57" s="20">
        <v>4.32</v>
      </c>
      <c r="F57" s="20">
        <f t="shared" si="0"/>
        <v>3024</v>
      </c>
    </row>
    <row r="58" spans="1:6" x14ac:dyDescent="0.25">
      <c r="A58" s="27">
        <v>5.14</v>
      </c>
      <c r="B58" s="6" t="s">
        <v>84</v>
      </c>
      <c r="C58" s="13" t="s">
        <v>36</v>
      </c>
      <c r="D58" s="25" t="s">
        <v>85</v>
      </c>
      <c r="E58" s="20">
        <v>39.799999999999997</v>
      </c>
      <c r="F58" s="20">
        <f t="shared" si="0"/>
        <v>11144</v>
      </c>
    </row>
    <row r="59" spans="1:6" x14ac:dyDescent="0.25">
      <c r="A59" s="27">
        <v>5.15</v>
      </c>
      <c r="B59" s="6" t="s">
        <v>86</v>
      </c>
      <c r="C59" s="13" t="s">
        <v>36</v>
      </c>
      <c r="D59" s="25" t="s">
        <v>87</v>
      </c>
      <c r="E59" s="20">
        <v>2.09</v>
      </c>
      <c r="F59" s="20">
        <f t="shared" si="0"/>
        <v>10868</v>
      </c>
    </row>
    <row r="60" spans="1:6" x14ac:dyDescent="0.25">
      <c r="A60" s="27">
        <v>5.16</v>
      </c>
      <c r="B60" s="6" t="s">
        <v>88</v>
      </c>
      <c r="C60" s="13" t="s">
        <v>36</v>
      </c>
      <c r="D60" s="25" t="s">
        <v>89</v>
      </c>
      <c r="E60" s="20">
        <v>3.13</v>
      </c>
      <c r="F60" s="20">
        <f t="shared" si="0"/>
        <v>1095.5</v>
      </c>
    </row>
    <row r="61" spans="1:6" x14ac:dyDescent="0.25">
      <c r="A61" s="27">
        <v>5.17</v>
      </c>
      <c r="B61" s="6" t="s">
        <v>90</v>
      </c>
      <c r="C61" s="13" t="s">
        <v>36</v>
      </c>
      <c r="D61" s="25" t="s">
        <v>91</v>
      </c>
      <c r="E61" s="20">
        <v>4.32</v>
      </c>
      <c r="F61" s="20">
        <f t="shared" si="0"/>
        <v>159.84</v>
      </c>
    </row>
    <row r="62" spans="1:6" x14ac:dyDescent="0.25">
      <c r="A62" s="27">
        <v>5.18</v>
      </c>
      <c r="B62" s="6" t="s">
        <v>92</v>
      </c>
      <c r="C62" s="13" t="s">
        <v>36</v>
      </c>
      <c r="D62" s="25" t="s">
        <v>93</v>
      </c>
      <c r="E62" s="20">
        <v>3.13</v>
      </c>
      <c r="F62" s="20">
        <f t="shared" si="0"/>
        <v>331.78</v>
      </c>
    </row>
    <row r="63" spans="1:6" x14ac:dyDescent="0.25">
      <c r="A63" s="27">
        <v>5.19</v>
      </c>
      <c r="B63" s="6" t="s">
        <v>94</v>
      </c>
      <c r="C63" s="13" t="s">
        <v>36</v>
      </c>
      <c r="D63" s="25" t="s">
        <v>95</v>
      </c>
      <c r="E63" s="20">
        <v>7.54</v>
      </c>
      <c r="F63" s="20">
        <f t="shared" si="0"/>
        <v>331.76</v>
      </c>
    </row>
    <row r="64" spans="1:6" x14ac:dyDescent="0.25">
      <c r="A64" s="32" t="s">
        <v>553</v>
      </c>
      <c r="B64" s="6" t="s">
        <v>96</v>
      </c>
      <c r="C64" s="13" t="s">
        <v>16</v>
      </c>
      <c r="D64" s="25" t="s">
        <v>97</v>
      </c>
      <c r="E64" s="20">
        <v>10.73</v>
      </c>
      <c r="F64" s="20">
        <f t="shared" si="0"/>
        <v>3272.65</v>
      </c>
    </row>
    <row r="65" spans="1:6" x14ac:dyDescent="0.25">
      <c r="A65" s="27">
        <v>5.21</v>
      </c>
      <c r="B65" s="6" t="s">
        <v>98</v>
      </c>
      <c r="C65" s="13" t="s">
        <v>36</v>
      </c>
      <c r="D65" s="25" t="s">
        <v>99</v>
      </c>
      <c r="E65" s="20">
        <v>7.76</v>
      </c>
      <c r="F65" s="20">
        <f t="shared" si="0"/>
        <v>131.91999999999999</v>
      </c>
    </row>
    <row r="66" spans="1:6" x14ac:dyDescent="0.25">
      <c r="A66" s="27">
        <v>5.22</v>
      </c>
      <c r="B66" s="6" t="s">
        <v>100</v>
      </c>
      <c r="C66" s="13" t="s">
        <v>36</v>
      </c>
      <c r="D66" s="25" t="s">
        <v>101</v>
      </c>
      <c r="E66" s="20">
        <v>6.1</v>
      </c>
      <c r="F66" s="20">
        <f t="shared" si="0"/>
        <v>7015</v>
      </c>
    </row>
    <row r="67" spans="1:6" x14ac:dyDescent="0.25">
      <c r="A67" s="27">
        <v>5.23</v>
      </c>
      <c r="B67" s="6" t="s">
        <v>102</v>
      </c>
      <c r="C67" s="13" t="s">
        <v>16</v>
      </c>
      <c r="D67" s="25" t="s">
        <v>103</v>
      </c>
      <c r="E67" s="20">
        <v>65.290000000000006</v>
      </c>
      <c r="F67" s="20">
        <f t="shared" si="0"/>
        <v>718.19</v>
      </c>
    </row>
    <row r="68" spans="1:6" x14ac:dyDescent="0.25">
      <c r="A68" s="27">
        <v>5.24</v>
      </c>
      <c r="B68" s="6" t="s">
        <v>104</v>
      </c>
      <c r="C68" s="13" t="s">
        <v>16</v>
      </c>
      <c r="D68" s="25" t="s">
        <v>17</v>
      </c>
      <c r="E68" s="20">
        <v>106.2</v>
      </c>
      <c r="F68" s="20">
        <f t="shared" si="0"/>
        <v>106.2</v>
      </c>
    </row>
    <row r="69" spans="1:6" x14ac:dyDescent="0.25">
      <c r="A69" s="27">
        <v>5.25</v>
      </c>
      <c r="B69" s="6" t="s">
        <v>105</v>
      </c>
      <c r="C69" s="13" t="s">
        <v>16</v>
      </c>
      <c r="D69" s="25" t="s">
        <v>17</v>
      </c>
      <c r="E69" s="20">
        <v>160.41999999999999</v>
      </c>
      <c r="F69" s="20">
        <f t="shared" si="0"/>
        <v>160.41999999999999</v>
      </c>
    </row>
    <row r="70" spans="1:6" x14ac:dyDescent="0.25">
      <c r="A70" s="27">
        <v>5.26</v>
      </c>
      <c r="B70" s="6" t="s">
        <v>106</v>
      </c>
      <c r="C70" s="13" t="s">
        <v>16</v>
      </c>
      <c r="D70" s="25" t="s">
        <v>107</v>
      </c>
      <c r="E70" s="20">
        <v>5.3</v>
      </c>
      <c r="F70" s="20">
        <f t="shared" si="0"/>
        <v>42.4</v>
      </c>
    </row>
    <row r="71" spans="1:6" x14ac:dyDescent="0.25">
      <c r="A71" s="27">
        <v>5.27</v>
      </c>
      <c r="B71" s="6" t="s">
        <v>108</v>
      </c>
      <c r="C71" s="13" t="s">
        <v>16</v>
      </c>
      <c r="D71" s="25" t="s">
        <v>109</v>
      </c>
      <c r="E71" s="20">
        <v>5.3</v>
      </c>
      <c r="F71" s="20">
        <f t="shared" si="0"/>
        <v>1600.6</v>
      </c>
    </row>
    <row r="72" spans="1:6" x14ac:dyDescent="0.25">
      <c r="A72" s="27">
        <v>5.28</v>
      </c>
      <c r="B72" s="6" t="s">
        <v>110</v>
      </c>
      <c r="C72" s="13" t="s">
        <v>16</v>
      </c>
      <c r="D72" s="25" t="s">
        <v>111</v>
      </c>
      <c r="E72" s="20">
        <v>5.3</v>
      </c>
      <c r="F72" s="20">
        <f t="shared" si="0"/>
        <v>84.8</v>
      </c>
    </row>
    <row r="73" spans="1:6" x14ac:dyDescent="0.25">
      <c r="A73" s="27">
        <v>5.29</v>
      </c>
      <c r="B73" s="6" t="s">
        <v>112</v>
      </c>
      <c r="C73" s="13" t="s">
        <v>16</v>
      </c>
      <c r="D73" s="25" t="s">
        <v>113</v>
      </c>
      <c r="E73" s="20">
        <v>5.3</v>
      </c>
      <c r="F73" s="20">
        <f t="shared" si="0"/>
        <v>3688.7999999999997</v>
      </c>
    </row>
    <row r="74" spans="1:6" x14ac:dyDescent="0.25">
      <c r="A74" s="32" t="s">
        <v>554</v>
      </c>
      <c r="B74" s="6" t="s">
        <v>114</v>
      </c>
      <c r="C74" s="13" t="s">
        <v>16</v>
      </c>
      <c r="D74" s="25" t="s">
        <v>103</v>
      </c>
      <c r="E74" s="20">
        <v>62.7</v>
      </c>
      <c r="F74" s="20">
        <f t="shared" si="0"/>
        <v>689.7</v>
      </c>
    </row>
    <row r="75" spans="1:6" x14ac:dyDescent="0.25">
      <c r="A75" s="27">
        <v>5.31</v>
      </c>
      <c r="B75" s="6" t="s">
        <v>115</v>
      </c>
      <c r="C75" s="13" t="s">
        <v>16</v>
      </c>
      <c r="D75" s="25" t="s">
        <v>116</v>
      </c>
      <c r="E75" s="20">
        <v>62.7</v>
      </c>
      <c r="F75" s="20">
        <f t="shared" si="0"/>
        <v>940.5</v>
      </c>
    </row>
    <row r="76" spans="1:6" x14ac:dyDescent="0.25">
      <c r="A76" s="27">
        <v>5.32</v>
      </c>
      <c r="B76" s="6" t="s">
        <v>117</v>
      </c>
      <c r="C76" s="13" t="s">
        <v>16</v>
      </c>
      <c r="D76" s="25" t="s">
        <v>118</v>
      </c>
      <c r="E76" s="20">
        <v>62.7</v>
      </c>
      <c r="F76" s="20">
        <f t="shared" si="0"/>
        <v>1818.3000000000002</v>
      </c>
    </row>
    <row r="77" spans="1:6" x14ac:dyDescent="0.25">
      <c r="A77" s="27">
        <v>5.33</v>
      </c>
      <c r="B77" s="6" t="s">
        <v>119</v>
      </c>
      <c r="C77" s="13" t="s">
        <v>16</v>
      </c>
      <c r="D77" s="25" t="s">
        <v>120</v>
      </c>
      <c r="E77" s="20">
        <v>264</v>
      </c>
      <c r="F77" s="20">
        <f t="shared" si="0"/>
        <v>31416</v>
      </c>
    </row>
    <row r="78" spans="1:6" x14ac:dyDescent="0.25">
      <c r="A78" s="27">
        <v>5.34</v>
      </c>
      <c r="B78" s="6" t="s">
        <v>121</v>
      </c>
      <c r="C78" s="13" t="s">
        <v>16</v>
      </c>
      <c r="D78" s="25" t="s">
        <v>23</v>
      </c>
      <c r="E78" s="20">
        <v>11.42</v>
      </c>
      <c r="F78" s="20">
        <f t="shared" si="0"/>
        <v>68.52</v>
      </c>
    </row>
    <row r="79" spans="1:6" x14ac:dyDescent="0.25">
      <c r="A79" s="27">
        <v>5.35</v>
      </c>
      <c r="B79" s="6" t="s">
        <v>122</v>
      </c>
      <c r="C79" s="13" t="s">
        <v>16</v>
      </c>
      <c r="D79" s="25" t="s">
        <v>123</v>
      </c>
      <c r="E79" s="20">
        <v>12.84</v>
      </c>
      <c r="F79" s="20">
        <f t="shared" si="0"/>
        <v>166.92</v>
      </c>
    </row>
    <row r="80" spans="1:6" x14ac:dyDescent="0.25">
      <c r="A80" s="27">
        <v>5.36</v>
      </c>
      <c r="B80" s="6" t="s">
        <v>124</v>
      </c>
      <c r="C80" s="13" t="s">
        <v>16</v>
      </c>
      <c r="D80" s="25" t="s">
        <v>17</v>
      </c>
      <c r="E80" s="20">
        <v>14.2</v>
      </c>
      <c r="F80" s="20">
        <f t="shared" si="0"/>
        <v>14.2</v>
      </c>
    </row>
    <row r="81" spans="1:6" x14ac:dyDescent="0.25">
      <c r="A81" s="27">
        <v>5.37</v>
      </c>
      <c r="B81" s="6" t="s">
        <v>125</v>
      </c>
      <c r="C81" s="13" t="s">
        <v>16</v>
      </c>
      <c r="D81" s="25" t="s">
        <v>126</v>
      </c>
      <c r="E81" s="20">
        <v>144</v>
      </c>
      <c r="F81" s="20">
        <f t="shared" ref="F81:F136" si="1">D81*E81</f>
        <v>576</v>
      </c>
    </row>
    <row r="82" spans="1:6" x14ac:dyDescent="0.25">
      <c r="A82" s="27">
        <v>5.38</v>
      </c>
      <c r="B82" s="6" t="s">
        <v>127</v>
      </c>
      <c r="C82" s="13" t="s">
        <v>16</v>
      </c>
      <c r="D82" s="25" t="s">
        <v>128</v>
      </c>
      <c r="E82" s="20">
        <v>9.83</v>
      </c>
      <c r="F82" s="20">
        <f t="shared" si="1"/>
        <v>717.59</v>
      </c>
    </row>
    <row r="83" spans="1:6" x14ac:dyDescent="0.25">
      <c r="A83" s="27">
        <v>5.39</v>
      </c>
      <c r="B83" s="6" t="s">
        <v>129</v>
      </c>
      <c r="C83" s="13" t="s">
        <v>16</v>
      </c>
      <c r="D83" s="25" t="s">
        <v>130</v>
      </c>
      <c r="E83" s="20">
        <v>59.16</v>
      </c>
      <c r="F83" s="20">
        <f t="shared" si="1"/>
        <v>1893.12</v>
      </c>
    </row>
    <row r="84" spans="1:6" x14ac:dyDescent="0.25">
      <c r="A84" s="32" t="s">
        <v>555</v>
      </c>
      <c r="B84" s="6" t="s">
        <v>131</v>
      </c>
      <c r="C84" s="13" t="s">
        <v>16</v>
      </c>
      <c r="D84" s="25" t="s">
        <v>132</v>
      </c>
      <c r="E84" s="20">
        <v>59.16</v>
      </c>
      <c r="F84" s="20">
        <f t="shared" si="1"/>
        <v>591.59999999999991</v>
      </c>
    </row>
    <row r="85" spans="1:6" x14ac:dyDescent="0.25">
      <c r="A85" s="27">
        <v>5.41</v>
      </c>
      <c r="B85" s="6" t="s">
        <v>133</v>
      </c>
      <c r="C85" s="13" t="s">
        <v>16</v>
      </c>
      <c r="D85" s="25" t="s">
        <v>17</v>
      </c>
      <c r="E85" s="20">
        <v>212.47</v>
      </c>
      <c r="F85" s="20">
        <f t="shared" si="1"/>
        <v>212.47</v>
      </c>
    </row>
    <row r="86" spans="1:6" x14ac:dyDescent="0.25">
      <c r="A86" s="27">
        <v>5.42</v>
      </c>
      <c r="B86" s="6" t="s">
        <v>134</v>
      </c>
      <c r="C86" s="13" t="s">
        <v>16</v>
      </c>
      <c r="D86" s="25" t="s">
        <v>107</v>
      </c>
      <c r="E86" s="20">
        <v>132</v>
      </c>
      <c r="F86" s="20">
        <f t="shared" si="1"/>
        <v>1056</v>
      </c>
    </row>
    <row r="87" spans="1:6" x14ac:dyDescent="0.25">
      <c r="A87" s="27">
        <v>5.43</v>
      </c>
      <c r="B87" s="6" t="s">
        <v>135</v>
      </c>
      <c r="C87" s="13" t="s">
        <v>16</v>
      </c>
      <c r="D87" s="25" t="s">
        <v>17</v>
      </c>
      <c r="E87" s="20">
        <v>144</v>
      </c>
      <c r="F87" s="20">
        <f t="shared" si="1"/>
        <v>144</v>
      </c>
    </row>
    <row r="88" spans="1:6" x14ac:dyDescent="0.25">
      <c r="A88" s="27">
        <v>5.44</v>
      </c>
      <c r="B88" s="6" t="s">
        <v>136</v>
      </c>
      <c r="C88" s="13" t="s">
        <v>36</v>
      </c>
      <c r="D88" s="25" t="s">
        <v>137</v>
      </c>
      <c r="E88" s="20">
        <v>9.61</v>
      </c>
      <c r="F88" s="20">
        <f t="shared" si="1"/>
        <v>14415</v>
      </c>
    </row>
    <row r="89" spans="1:6" x14ac:dyDescent="0.25">
      <c r="A89" s="27">
        <v>5.45</v>
      </c>
      <c r="B89" s="6" t="s">
        <v>138</v>
      </c>
      <c r="C89" s="13" t="s">
        <v>36</v>
      </c>
      <c r="D89" s="25" t="s">
        <v>139</v>
      </c>
      <c r="E89" s="20">
        <v>22.16</v>
      </c>
      <c r="F89" s="20">
        <f t="shared" si="1"/>
        <v>20387.2</v>
      </c>
    </row>
    <row r="90" spans="1:6" x14ac:dyDescent="0.25">
      <c r="A90" s="27">
        <v>5.46</v>
      </c>
      <c r="B90" s="6" t="s">
        <v>140</v>
      </c>
      <c r="C90" s="13" t="s">
        <v>36</v>
      </c>
      <c r="D90" s="25" t="s">
        <v>61</v>
      </c>
      <c r="E90" s="20">
        <v>42.38</v>
      </c>
      <c r="F90" s="20">
        <f t="shared" si="1"/>
        <v>2119</v>
      </c>
    </row>
    <row r="91" spans="1:6" x14ac:dyDescent="0.25">
      <c r="A91" s="27">
        <v>5.47</v>
      </c>
      <c r="B91" s="6" t="s">
        <v>141</v>
      </c>
      <c r="C91" s="13" t="s">
        <v>36</v>
      </c>
      <c r="D91" s="25" t="s">
        <v>142</v>
      </c>
      <c r="E91" s="20">
        <v>6.97</v>
      </c>
      <c r="F91" s="20">
        <f t="shared" si="1"/>
        <v>10106.5</v>
      </c>
    </row>
    <row r="92" spans="1:6" x14ac:dyDescent="0.25">
      <c r="A92" s="27">
        <v>5.48</v>
      </c>
      <c r="B92" s="6" t="s">
        <v>143</v>
      </c>
      <c r="C92" s="13" t="s">
        <v>36</v>
      </c>
      <c r="D92" s="25" t="s">
        <v>144</v>
      </c>
      <c r="E92" s="20">
        <v>58.82</v>
      </c>
      <c r="F92" s="20">
        <f t="shared" si="1"/>
        <v>6470.2</v>
      </c>
    </row>
    <row r="93" spans="1:6" x14ac:dyDescent="0.25">
      <c r="A93" s="27">
        <v>5.49</v>
      </c>
      <c r="B93" s="6" t="s">
        <v>145</v>
      </c>
      <c r="C93" s="13" t="s">
        <v>36</v>
      </c>
      <c r="D93" s="25" t="s">
        <v>146</v>
      </c>
      <c r="E93" s="20">
        <v>57.38</v>
      </c>
      <c r="F93" s="20">
        <f t="shared" si="1"/>
        <v>401.66</v>
      </c>
    </row>
    <row r="94" spans="1:6" x14ac:dyDescent="0.25">
      <c r="A94" s="32" t="s">
        <v>556</v>
      </c>
      <c r="B94" s="6" t="s">
        <v>147</v>
      </c>
      <c r="C94" s="13" t="s">
        <v>16</v>
      </c>
      <c r="D94" s="25" t="s">
        <v>148</v>
      </c>
      <c r="E94" s="20">
        <v>3.11</v>
      </c>
      <c r="F94" s="20">
        <f t="shared" si="1"/>
        <v>130.62</v>
      </c>
    </row>
    <row r="95" spans="1:6" x14ac:dyDescent="0.25">
      <c r="A95" s="27">
        <v>5.51</v>
      </c>
      <c r="B95" s="6" t="s">
        <v>149</v>
      </c>
      <c r="C95" s="13" t="s">
        <v>16</v>
      </c>
      <c r="D95" s="25" t="s">
        <v>85</v>
      </c>
      <c r="E95" s="20">
        <v>36</v>
      </c>
      <c r="F95" s="20">
        <f t="shared" si="1"/>
        <v>10080</v>
      </c>
    </row>
    <row r="96" spans="1:6" x14ac:dyDescent="0.25">
      <c r="A96" s="27">
        <v>5.52</v>
      </c>
      <c r="B96" s="6" t="s">
        <v>150</v>
      </c>
      <c r="C96" s="13" t="s">
        <v>36</v>
      </c>
      <c r="D96" s="25" t="s">
        <v>151</v>
      </c>
      <c r="E96" s="20">
        <v>4.18</v>
      </c>
      <c r="F96" s="20">
        <f t="shared" si="1"/>
        <v>1546.6</v>
      </c>
    </row>
    <row r="97" spans="1:6" x14ac:dyDescent="0.25">
      <c r="A97" s="27">
        <v>5.53</v>
      </c>
      <c r="B97" s="6" t="s">
        <v>152</v>
      </c>
      <c r="C97" s="13" t="s">
        <v>16</v>
      </c>
      <c r="D97" s="25" t="s">
        <v>153</v>
      </c>
      <c r="E97" s="20">
        <v>39.659999999999997</v>
      </c>
      <c r="F97" s="20">
        <f t="shared" si="1"/>
        <v>713.87999999999988</v>
      </c>
    </row>
    <row r="98" spans="1:6" x14ac:dyDescent="0.25">
      <c r="A98" s="27">
        <v>5.54</v>
      </c>
      <c r="B98" s="6" t="s">
        <v>154</v>
      </c>
      <c r="C98" s="13" t="s">
        <v>16</v>
      </c>
      <c r="D98" s="25" t="s">
        <v>103</v>
      </c>
      <c r="E98" s="20">
        <v>11.2</v>
      </c>
      <c r="F98" s="20">
        <f t="shared" si="1"/>
        <v>123.19999999999999</v>
      </c>
    </row>
    <row r="99" spans="1:6" x14ac:dyDescent="0.25">
      <c r="A99" s="27">
        <v>5.55</v>
      </c>
      <c r="B99" s="6" t="s">
        <v>155</v>
      </c>
      <c r="C99" s="13" t="s">
        <v>16</v>
      </c>
      <c r="D99" s="25" t="s">
        <v>146</v>
      </c>
      <c r="E99" s="20">
        <v>32.39</v>
      </c>
      <c r="F99" s="20">
        <f t="shared" si="1"/>
        <v>226.73000000000002</v>
      </c>
    </row>
    <row r="100" spans="1:6" x14ac:dyDescent="0.25">
      <c r="A100" s="27">
        <v>5.56</v>
      </c>
      <c r="B100" s="6" t="s">
        <v>156</v>
      </c>
      <c r="C100" s="13" t="s">
        <v>16</v>
      </c>
      <c r="D100" s="25" t="s">
        <v>157</v>
      </c>
      <c r="E100" s="20">
        <v>8.86</v>
      </c>
      <c r="F100" s="20">
        <f t="shared" si="1"/>
        <v>363.26</v>
      </c>
    </row>
    <row r="101" spans="1:6" x14ac:dyDescent="0.25">
      <c r="A101" s="27">
        <v>5.57</v>
      </c>
      <c r="B101" s="6" t="s">
        <v>158</v>
      </c>
      <c r="C101" s="13" t="s">
        <v>16</v>
      </c>
      <c r="D101" s="25" t="s">
        <v>159</v>
      </c>
      <c r="E101" s="20">
        <v>12.12</v>
      </c>
      <c r="F101" s="20">
        <f t="shared" si="1"/>
        <v>290.88</v>
      </c>
    </row>
    <row r="102" spans="1:6" x14ac:dyDescent="0.25">
      <c r="A102" s="27">
        <v>5.58</v>
      </c>
      <c r="B102" s="6" t="s">
        <v>160</v>
      </c>
      <c r="C102" s="13" t="s">
        <v>16</v>
      </c>
      <c r="D102" s="25" t="s">
        <v>17</v>
      </c>
      <c r="E102" s="20">
        <v>23.1</v>
      </c>
      <c r="F102" s="20">
        <f t="shared" si="1"/>
        <v>23.1</v>
      </c>
    </row>
    <row r="103" spans="1:6" x14ac:dyDescent="0.25">
      <c r="A103" s="27">
        <v>5.59</v>
      </c>
      <c r="B103" s="6" t="s">
        <v>161</v>
      </c>
      <c r="C103" s="13" t="s">
        <v>16</v>
      </c>
      <c r="D103" s="25" t="s">
        <v>162</v>
      </c>
      <c r="E103" s="20">
        <v>8.86</v>
      </c>
      <c r="F103" s="20">
        <f t="shared" si="1"/>
        <v>17.72</v>
      </c>
    </row>
    <row r="104" spans="1:6" x14ac:dyDescent="0.25">
      <c r="A104" s="32" t="s">
        <v>557</v>
      </c>
      <c r="B104" s="6" t="s">
        <v>163</v>
      </c>
      <c r="C104" s="13" t="s">
        <v>16</v>
      </c>
      <c r="D104" s="25" t="s">
        <v>164</v>
      </c>
      <c r="E104" s="20">
        <v>15</v>
      </c>
      <c r="F104" s="20">
        <f t="shared" si="1"/>
        <v>990</v>
      </c>
    </row>
    <row r="105" spans="1:6" x14ac:dyDescent="0.25">
      <c r="A105" s="27">
        <v>5.61</v>
      </c>
      <c r="B105" s="6" t="s">
        <v>165</v>
      </c>
      <c r="C105" s="13" t="s">
        <v>16</v>
      </c>
      <c r="D105" s="25" t="s">
        <v>166</v>
      </c>
      <c r="E105" s="20">
        <v>274.08999999999997</v>
      </c>
      <c r="F105" s="20">
        <f t="shared" si="1"/>
        <v>5755.8899999999994</v>
      </c>
    </row>
    <row r="106" spans="1:6" x14ac:dyDescent="0.25">
      <c r="A106" s="27">
        <v>5.62</v>
      </c>
      <c r="B106" s="6" t="s">
        <v>167</v>
      </c>
      <c r="C106" s="13" t="s">
        <v>16</v>
      </c>
      <c r="D106" s="25" t="s">
        <v>168</v>
      </c>
      <c r="E106" s="20">
        <v>274.08999999999997</v>
      </c>
      <c r="F106" s="20">
        <f t="shared" si="1"/>
        <v>822.27</v>
      </c>
    </row>
    <row r="107" spans="1:6" x14ac:dyDescent="0.25">
      <c r="A107" s="27">
        <v>5.63</v>
      </c>
      <c r="B107" s="6" t="s">
        <v>169</v>
      </c>
      <c r="C107" s="13" t="s">
        <v>16</v>
      </c>
      <c r="D107" s="25" t="s">
        <v>170</v>
      </c>
      <c r="E107" s="20">
        <v>86.44</v>
      </c>
      <c r="F107" s="20">
        <f t="shared" si="1"/>
        <v>12879.56</v>
      </c>
    </row>
    <row r="108" spans="1:6" x14ac:dyDescent="0.25">
      <c r="A108" s="31"/>
      <c r="B108" s="6" t="s">
        <v>171</v>
      </c>
      <c r="C108" s="14"/>
      <c r="D108" s="68"/>
      <c r="E108" s="77"/>
      <c r="F108" s="20">
        <f t="shared" si="1"/>
        <v>0</v>
      </c>
    </row>
    <row r="109" spans="1:6" x14ac:dyDescent="0.25">
      <c r="A109" s="27">
        <v>5.64</v>
      </c>
      <c r="B109" s="6" t="s">
        <v>172</v>
      </c>
      <c r="C109" s="13" t="s">
        <v>16</v>
      </c>
      <c r="D109" s="25" t="s">
        <v>173</v>
      </c>
      <c r="E109" s="20">
        <v>37.479999999999997</v>
      </c>
      <c r="F109" s="20">
        <f t="shared" si="1"/>
        <v>449.76</v>
      </c>
    </row>
    <row r="110" spans="1:6" x14ac:dyDescent="0.25">
      <c r="A110" s="27">
        <v>5.65</v>
      </c>
      <c r="B110" s="6" t="s">
        <v>174</v>
      </c>
      <c r="C110" s="13" t="s">
        <v>16</v>
      </c>
      <c r="D110" s="25" t="s">
        <v>175</v>
      </c>
      <c r="E110" s="20">
        <v>15.3</v>
      </c>
      <c r="F110" s="20">
        <f t="shared" si="1"/>
        <v>1484.1000000000001</v>
      </c>
    </row>
    <row r="111" spans="1:6" x14ac:dyDescent="0.25">
      <c r="A111" s="27">
        <v>5.66</v>
      </c>
      <c r="B111" s="6" t="s">
        <v>176</v>
      </c>
      <c r="C111" s="13" t="s">
        <v>16</v>
      </c>
      <c r="D111" s="25" t="s">
        <v>132</v>
      </c>
      <c r="E111" s="20">
        <v>551.28</v>
      </c>
      <c r="F111" s="20">
        <f t="shared" si="1"/>
        <v>5512.7999999999993</v>
      </c>
    </row>
    <row r="112" spans="1:6" x14ac:dyDescent="0.25">
      <c r="A112" s="27">
        <v>5.67</v>
      </c>
      <c r="B112" s="6" t="s">
        <v>177</v>
      </c>
      <c r="C112" s="13" t="s">
        <v>16</v>
      </c>
      <c r="D112" s="25" t="s">
        <v>17</v>
      </c>
      <c r="E112" s="20">
        <v>16.87</v>
      </c>
      <c r="F112" s="20">
        <f t="shared" si="1"/>
        <v>16.87</v>
      </c>
    </row>
    <row r="113" spans="1:6" x14ac:dyDescent="0.25">
      <c r="A113" s="27">
        <v>5.68</v>
      </c>
      <c r="B113" s="6" t="s">
        <v>178</v>
      </c>
      <c r="C113" s="13" t="s">
        <v>16</v>
      </c>
      <c r="D113" s="25" t="s">
        <v>23</v>
      </c>
      <c r="E113" s="20">
        <v>10</v>
      </c>
      <c r="F113" s="20">
        <f t="shared" si="1"/>
        <v>60</v>
      </c>
    </row>
    <row r="114" spans="1:6" x14ac:dyDescent="0.25">
      <c r="A114" s="27">
        <v>5.69</v>
      </c>
      <c r="B114" s="6" t="s">
        <v>179</v>
      </c>
      <c r="C114" s="13" t="s">
        <v>16</v>
      </c>
      <c r="D114" s="25" t="s">
        <v>17</v>
      </c>
      <c r="E114" s="20">
        <v>16.64</v>
      </c>
      <c r="F114" s="20">
        <f t="shared" si="1"/>
        <v>16.64</v>
      </c>
    </row>
    <row r="115" spans="1:6" x14ac:dyDescent="0.25">
      <c r="A115" s="32" t="s">
        <v>544</v>
      </c>
      <c r="B115" s="6" t="s">
        <v>180</v>
      </c>
      <c r="C115" s="13" t="s">
        <v>16</v>
      </c>
      <c r="D115" s="25" t="s">
        <v>107</v>
      </c>
      <c r="E115" s="20">
        <v>1051.25</v>
      </c>
      <c r="F115" s="20">
        <f t="shared" si="1"/>
        <v>8410</v>
      </c>
    </row>
    <row r="116" spans="1:6" x14ac:dyDescent="0.25">
      <c r="A116" s="27">
        <v>5.71</v>
      </c>
      <c r="B116" s="6" t="s">
        <v>181</v>
      </c>
      <c r="C116" s="13" t="s">
        <v>16</v>
      </c>
      <c r="D116" s="25" t="s">
        <v>182</v>
      </c>
      <c r="E116" s="20">
        <v>274.66000000000003</v>
      </c>
      <c r="F116" s="20">
        <f t="shared" si="1"/>
        <v>6866.5000000000009</v>
      </c>
    </row>
    <row r="117" spans="1:6" x14ac:dyDescent="0.25">
      <c r="A117" s="27">
        <v>5.72</v>
      </c>
      <c r="B117" s="6" t="s">
        <v>183</v>
      </c>
      <c r="C117" s="13" t="s">
        <v>16</v>
      </c>
      <c r="D117" s="25" t="s">
        <v>168</v>
      </c>
      <c r="E117" s="20">
        <v>189.11</v>
      </c>
      <c r="F117" s="20">
        <f t="shared" si="1"/>
        <v>567.33000000000004</v>
      </c>
    </row>
    <row r="118" spans="1:6" x14ac:dyDescent="0.25">
      <c r="A118" s="31"/>
      <c r="B118" s="6" t="s">
        <v>184</v>
      </c>
      <c r="C118" s="14"/>
      <c r="D118" s="68"/>
      <c r="E118" s="77"/>
      <c r="F118" s="20">
        <f t="shared" si="1"/>
        <v>0</v>
      </c>
    </row>
    <row r="119" spans="1:6" x14ac:dyDescent="0.25">
      <c r="A119" s="27">
        <v>5.73</v>
      </c>
      <c r="B119" s="6" t="s">
        <v>185</v>
      </c>
      <c r="C119" s="13" t="s">
        <v>16</v>
      </c>
      <c r="D119" s="25" t="s">
        <v>186</v>
      </c>
      <c r="E119" s="20">
        <v>274.08999999999997</v>
      </c>
      <c r="F119" s="20">
        <f t="shared" si="1"/>
        <v>3837.2599999999998</v>
      </c>
    </row>
    <row r="120" spans="1:6" x14ac:dyDescent="0.25">
      <c r="A120" s="31"/>
      <c r="B120" s="6" t="s">
        <v>187</v>
      </c>
      <c r="C120" s="14"/>
      <c r="D120" s="68"/>
      <c r="E120" s="77"/>
      <c r="F120" s="20">
        <f t="shared" si="1"/>
        <v>0</v>
      </c>
    </row>
    <row r="121" spans="1:6" x14ac:dyDescent="0.25">
      <c r="A121" s="27">
        <v>5.74</v>
      </c>
      <c r="B121" s="6" t="s">
        <v>188</v>
      </c>
      <c r="C121" s="13" t="s">
        <v>16</v>
      </c>
      <c r="D121" s="25" t="s">
        <v>126</v>
      </c>
      <c r="E121" s="20">
        <v>78.739999999999995</v>
      </c>
      <c r="F121" s="20">
        <f t="shared" si="1"/>
        <v>314.95999999999998</v>
      </c>
    </row>
    <row r="122" spans="1:6" x14ac:dyDescent="0.25">
      <c r="A122" s="27">
        <v>5.75</v>
      </c>
      <c r="B122" s="6" t="s">
        <v>189</v>
      </c>
      <c r="C122" s="13" t="s">
        <v>16</v>
      </c>
      <c r="D122" s="25" t="s">
        <v>17</v>
      </c>
      <c r="E122" s="20">
        <v>78.739999999999995</v>
      </c>
      <c r="F122" s="20">
        <f t="shared" si="1"/>
        <v>78.739999999999995</v>
      </c>
    </row>
    <row r="123" spans="1:6" x14ac:dyDescent="0.25">
      <c r="A123" s="27">
        <v>5.76</v>
      </c>
      <c r="B123" s="6" t="s">
        <v>190</v>
      </c>
      <c r="C123" s="13" t="s">
        <v>16</v>
      </c>
      <c r="D123" s="25" t="s">
        <v>64</v>
      </c>
      <c r="E123" s="20">
        <v>249.12</v>
      </c>
      <c r="F123" s="20">
        <f t="shared" si="1"/>
        <v>1245.5999999999999</v>
      </c>
    </row>
    <row r="124" spans="1:6" x14ac:dyDescent="0.25">
      <c r="A124" s="27">
        <v>5.77</v>
      </c>
      <c r="B124" s="6" t="s">
        <v>191</v>
      </c>
      <c r="C124" s="13" t="s">
        <v>16</v>
      </c>
      <c r="D124" s="25" t="s">
        <v>17</v>
      </c>
      <c r="E124" s="20">
        <v>636.66999999999996</v>
      </c>
      <c r="F124" s="20">
        <f t="shared" si="1"/>
        <v>636.66999999999996</v>
      </c>
    </row>
    <row r="125" spans="1:6" x14ac:dyDescent="0.25">
      <c r="A125" s="27">
        <v>5.78</v>
      </c>
      <c r="B125" s="6" t="s">
        <v>192</v>
      </c>
      <c r="C125" s="13" t="s">
        <v>16</v>
      </c>
      <c r="D125" s="25" t="s">
        <v>17</v>
      </c>
      <c r="E125" s="20">
        <v>2160</v>
      </c>
      <c r="F125" s="20">
        <f t="shared" si="1"/>
        <v>2160</v>
      </c>
    </row>
    <row r="126" spans="1:6" x14ac:dyDescent="0.25">
      <c r="A126" s="27">
        <v>5.79</v>
      </c>
      <c r="B126" s="6" t="s">
        <v>193</v>
      </c>
      <c r="C126" s="13" t="s">
        <v>16</v>
      </c>
      <c r="D126" s="25" t="s">
        <v>126</v>
      </c>
      <c r="E126" s="20">
        <v>2520</v>
      </c>
      <c r="F126" s="20">
        <f t="shared" si="1"/>
        <v>10080</v>
      </c>
    </row>
    <row r="127" spans="1:6" x14ac:dyDescent="0.25">
      <c r="A127" s="32" t="s">
        <v>558</v>
      </c>
      <c r="B127" s="6" t="s">
        <v>194</v>
      </c>
      <c r="C127" s="13" t="s">
        <v>16</v>
      </c>
      <c r="D127" s="25" t="s">
        <v>64</v>
      </c>
      <c r="E127" s="20">
        <v>89.92</v>
      </c>
      <c r="F127" s="20">
        <f t="shared" si="1"/>
        <v>449.6</v>
      </c>
    </row>
    <row r="128" spans="1:6" x14ac:dyDescent="0.25">
      <c r="A128" s="27">
        <v>5.81</v>
      </c>
      <c r="B128" s="6" t="s">
        <v>195</v>
      </c>
      <c r="C128" s="13" t="s">
        <v>16</v>
      </c>
      <c r="D128" s="25" t="s">
        <v>126</v>
      </c>
      <c r="E128" s="20">
        <v>114.65</v>
      </c>
      <c r="F128" s="20">
        <f t="shared" si="1"/>
        <v>458.6</v>
      </c>
    </row>
    <row r="129" spans="1:6" x14ac:dyDescent="0.25">
      <c r="A129" s="27">
        <v>5.82</v>
      </c>
      <c r="B129" s="6" t="s">
        <v>196</v>
      </c>
      <c r="C129" s="13" t="s">
        <v>16</v>
      </c>
      <c r="D129" s="25" t="s">
        <v>23</v>
      </c>
      <c r="E129" s="20">
        <v>5000.18</v>
      </c>
      <c r="F129" s="20">
        <f t="shared" si="1"/>
        <v>30001.08</v>
      </c>
    </row>
    <row r="130" spans="1:6" x14ac:dyDescent="0.25">
      <c r="A130" s="27">
        <v>5.83</v>
      </c>
      <c r="B130" s="6" t="s">
        <v>197</v>
      </c>
      <c r="C130" s="13" t="s">
        <v>16</v>
      </c>
      <c r="D130" s="25" t="s">
        <v>166</v>
      </c>
      <c r="E130" s="20">
        <v>3.11</v>
      </c>
      <c r="F130" s="20">
        <f t="shared" si="1"/>
        <v>65.31</v>
      </c>
    </row>
    <row r="131" spans="1:6" x14ac:dyDescent="0.25">
      <c r="A131" s="27">
        <v>5.84</v>
      </c>
      <c r="B131" s="6" t="s">
        <v>198</v>
      </c>
      <c r="C131" s="13" t="s">
        <v>16</v>
      </c>
      <c r="D131" s="25" t="s">
        <v>162</v>
      </c>
      <c r="E131" s="20">
        <v>3.11</v>
      </c>
      <c r="F131" s="20">
        <f t="shared" si="1"/>
        <v>6.22</v>
      </c>
    </row>
    <row r="132" spans="1:6" x14ac:dyDescent="0.25">
      <c r="A132" s="27">
        <v>5.85</v>
      </c>
      <c r="B132" s="6" t="s">
        <v>199</v>
      </c>
      <c r="C132" s="13" t="s">
        <v>13</v>
      </c>
      <c r="D132" s="25" t="s">
        <v>132</v>
      </c>
      <c r="E132" s="20">
        <v>103.61</v>
      </c>
      <c r="F132" s="20">
        <f t="shared" si="1"/>
        <v>1036.0999999999999</v>
      </c>
    </row>
    <row r="133" spans="1:6" x14ac:dyDescent="0.25">
      <c r="A133" s="27">
        <v>5.86</v>
      </c>
      <c r="B133" s="6" t="s">
        <v>200</v>
      </c>
      <c r="C133" s="13" t="s">
        <v>16</v>
      </c>
      <c r="D133" s="25" t="s">
        <v>116</v>
      </c>
      <c r="E133" s="20">
        <v>180</v>
      </c>
      <c r="F133" s="20">
        <f t="shared" si="1"/>
        <v>2700</v>
      </c>
    </row>
    <row r="134" spans="1:6" x14ac:dyDescent="0.25">
      <c r="A134" s="27">
        <v>5.87</v>
      </c>
      <c r="B134" s="6" t="s">
        <v>201</v>
      </c>
      <c r="C134" s="13" t="s">
        <v>16</v>
      </c>
      <c r="D134" s="25" t="s">
        <v>168</v>
      </c>
      <c r="E134" s="20">
        <v>3.11</v>
      </c>
      <c r="F134" s="20">
        <f t="shared" si="1"/>
        <v>9.33</v>
      </c>
    </row>
    <row r="135" spans="1:6" x14ac:dyDescent="0.25">
      <c r="A135" s="27">
        <v>5.88</v>
      </c>
      <c r="B135" s="6" t="s">
        <v>202</v>
      </c>
      <c r="C135" s="13" t="s">
        <v>16</v>
      </c>
      <c r="D135" s="25" t="s">
        <v>107</v>
      </c>
      <c r="E135" s="20">
        <v>3.11</v>
      </c>
      <c r="F135" s="20">
        <f t="shared" si="1"/>
        <v>24.88</v>
      </c>
    </row>
    <row r="136" spans="1:6" x14ac:dyDescent="0.25">
      <c r="A136" s="27">
        <v>5.89</v>
      </c>
      <c r="B136" s="6" t="s">
        <v>203</v>
      </c>
      <c r="C136" s="13" t="s">
        <v>16</v>
      </c>
      <c r="D136" s="25" t="s">
        <v>204</v>
      </c>
      <c r="E136" s="20">
        <v>31.64</v>
      </c>
      <c r="F136" s="20">
        <f t="shared" si="1"/>
        <v>5663.56</v>
      </c>
    </row>
    <row r="137" spans="1:6" x14ac:dyDescent="0.25">
      <c r="A137" s="32" t="s">
        <v>559</v>
      </c>
      <c r="B137" s="6" t="s">
        <v>205</v>
      </c>
      <c r="C137" s="13" t="s">
        <v>16</v>
      </c>
      <c r="D137" s="25" t="s">
        <v>116</v>
      </c>
      <c r="E137" s="20">
        <v>31.64</v>
      </c>
      <c r="F137" s="20">
        <f t="shared" ref="F137:F190" si="2">D137*E137</f>
        <v>474.6</v>
      </c>
    </row>
    <row r="138" spans="1:6" x14ac:dyDescent="0.25">
      <c r="A138" s="27">
        <v>5.91</v>
      </c>
      <c r="B138" s="6" t="s">
        <v>206</v>
      </c>
      <c r="C138" s="13" t="s">
        <v>16</v>
      </c>
      <c r="D138" s="25" t="s">
        <v>207</v>
      </c>
      <c r="E138" s="20">
        <v>24.52</v>
      </c>
      <c r="F138" s="20">
        <f t="shared" si="2"/>
        <v>3285.68</v>
      </c>
    </row>
    <row r="139" spans="1:6" x14ac:dyDescent="0.25">
      <c r="A139" s="27">
        <v>5.92</v>
      </c>
      <c r="B139" s="6" t="s">
        <v>208</v>
      </c>
      <c r="C139" s="13" t="s">
        <v>16</v>
      </c>
      <c r="D139" s="25" t="s">
        <v>162</v>
      </c>
      <c r="E139" s="20">
        <v>9.25</v>
      </c>
      <c r="F139" s="20">
        <f t="shared" si="2"/>
        <v>18.5</v>
      </c>
    </row>
    <row r="140" spans="1:6" ht="15.75" thickBot="1" x14ac:dyDescent="0.3">
      <c r="A140" s="27">
        <v>5.93</v>
      </c>
      <c r="B140" s="6" t="s">
        <v>209</v>
      </c>
      <c r="C140" s="13" t="s">
        <v>16</v>
      </c>
      <c r="D140" s="25" t="s">
        <v>132</v>
      </c>
      <c r="E140" s="20">
        <v>156</v>
      </c>
      <c r="F140" s="20">
        <f t="shared" si="2"/>
        <v>1560</v>
      </c>
    </row>
    <row r="141" spans="1:6" ht="15.75" thickBot="1" x14ac:dyDescent="0.3">
      <c r="A141" s="49" t="s">
        <v>568</v>
      </c>
      <c r="B141" s="50"/>
      <c r="C141" s="50"/>
      <c r="D141" s="50"/>
      <c r="E141" s="51"/>
      <c r="F141" s="43">
        <f>SUM(F43:F140)</f>
        <v>291284.65920000005</v>
      </c>
    </row>
    <row r="142" spans="1:6" x14ac:dyDescent="0.25">
      <c r="A142" s="39">
        <v>6</v>
      </c>
      <c r="B142" s="40" t="s">
        <v>210</v>
      </c>
      <c r="C142" s="8"/>
      <c r="D142" s="65"/>
      <c r="E142" s="35"/>
      <c r="F142" s="19">
        <f t="shared" si="2"/>
        <v>0</v>
      </c>
    </row>
    <row r="143" spans="1:6" x14ac:dyDescent="0.25">
      <c r="A143" s="27">
        <v>6.1</v>
      </c>
      <c r="B143" s="6" t="s">
        <v>211</v>
      </c>
      <c r="C143" s="9" t="s">
        <v>16</v>
      </c>
      <c r="D143" s="23" t="s">
        <v>17</v>
      </c>
      <c r="E143" s="36">
        <v>42.16</v>
      </c>
      <c r="F143" s="20">
        <f t="shared" si="2"/>
        <v>42.16</v>
      </c>
    </row>
    <row r="144" spans="1:6" x14ac:dyDescent="0.25">
      <c r="A144" s="27">
        <v>6.2</v>
      </c>
      <c r="B144" s="6" t="s">
        <v>212</v>
      </c>
      <c r="C144" s="9" t="s">
        <v>16</v>
      </c>
      <c r="D144" s="23" t="s">
        <v>17</v>
      </c>
      <c r="E144" s="36">
        <v>123.02</v>
      </c>
      <c r="F144" s="20">
        <f t="shared" si="2"/>
        <v>123.02</v>
      </c>
    </row>
    <row r="145" spans="1:6" x14ac:dyDescent="0.25">
      <c r="A145" s="27">
        <v>6.3</v>
      </c>
      <c r="B145" s="6" t="s">
        <v>213</v>
      </c>
      <c r="C145" s="9" t="s">
        <v>16</v>
      </c>
      <c r="D145" s="23" t="s">
        <v>17</v>
      </c>
      <c r="E145" s="36">
        <v>368.33</v>
      </c>
      <c r="F145" s="20">
        <f t="shared" si="2"/>
        <v>368.33</v>
      </c>
    </row>
    <row r="146" spans="1:6" x14ac:dyDescent="0.25">
      <c r="A146" s="27">
        <v>6.4</v>
      </c>
      <c r="B146" s="6" t="s">
        <v>214</v>
      </c>
      <c r="C146" s="9" t="s">
        <v>16</v>
      </c>
      <c r="D146" s="23" t="s">
        <v>168</v>
      </c>
      <c r="E146" s="36">
        <v>1616.08</v>
      </c>
      <c r="F146" s="20">
        <f t="shared" si="2"/>
        <v>4848.24</v>
      </c>
    </row>
    <row r="147" spans="1:6" x14ac:dyDescent="0.25">
      <c r="A147" s="27">
        <v>6.5</v>
      </c>
      <c r="B147" s="6" t="s">
        <v>215</v>
      </c>
      <c r="C147" s="9" t="s">
        <v>16</v>
      </c>
      <c r="D147" s="23" t="s">
        <v>162</v>
      </c>
      <c r="E147" s="36">
        <v>102.96</v>
      </c>
      <c r="F147" s="20">
        <f t="shared" si="2"/>
        <v>205.92</v>
      </c>
    </row>
    <row r="148" spans="1:6" x14ac:dyDescent="0.25">
      <c r="A148" s="27">
        <v>6.6</v>
      </c>
      <c r="B148" s="6" t="s">
        <v>216</v>
      </c>
      <c r="C148" s="9" t="s">
        <v>16</v>
      </c>
      <c r="D148" s="23" t="s">
        <v>162</v>
      </c>
      <c r="E148" s="36">
        <v>52.34</v>
      </c>
      <c r="F148" s="20">
        <f t="shared" si="2"/>
        <v>104.68</v>
      </c>
    </row>
    <row r="149" spans="1:6" x14ac:dyDescent="0.25">
      <c r="A149" s="27">
        <v>6.7</v>
      </c>
      <c r="B149" s="6" t="s">
        <v>217</v>
      </c>
      <c r="C149" s="9" t="s">
        <v>16</v>
      </c>
      <c r="D149" s="23" t="s">
        <v>17</v>
      </c>
      <c r="E149" s="36">
        <v>212.47</v>
      </c>
      <c r="F149" s="20">
        <f t="shared" si="2"/>
        <v>212.47</v>
      </c>
    </row>
    <row r="150" spans="1:6" x14ac:dyDescent="0.25">
      <c r="A150" s="27">
        <v>6.8</v>
      </c>
      <c r="B150" s="6" t="s">
        <v>218</v>
      </c>
      <c r="C150" s="9" t="s">
        <v>36</v>
      </c>
      <c r="D150" s="23" t="s">
        <v>146</v>
      </c>
      <c r="E150" s="36">
        <v>58.82</v>
      </c>
      <c r="F150" s="20">
        <f t="shared" si="2"/>
        <v>411.74</v>
      </c>
    </row>
    <row r="151" spans="1:6" x14ac:dyDescent="0.25">
      <c r="A151" s="27">
        <v>6.9</v>
      </c>
      <c r="B151" s="6" t="s">
        <v>219</v>
      </c>
      <c r="C151" s="9" t="s">
        <v>16</v>
      </c>
      <c r="D151" s="23" t="s">
        <v>168</v>
      </c>
      <c r="E151" s="36">
        <v>16.579999999999998</v>
      </c>
      <c r="F151" s="20">
        <f t="shared" si="2"/>
        <v>49.739999999999995</v>
      </c>
    </row>
    <row r="152" spans="1:6" x14ac:dyDescent="0.25">
      <c r="A152" s="32" t="s">
        <v>560</v>
      </c>
      <c r="B152" s="6" t="s">
        <v>220</v>
      </c>
      <c r="C152" s="9" t="s">
        <v>16</v>
      </c>
      <c r="D152" s="23" t="s">
        <v>168</v>
      </c>
      <c r="E152" s="36">
        <v>1.27</v>
      </c>
      <c r="F152" s="20">
        <f t="shared" si="2"/>
        <v>3.81</v>
      </c>
    </row>
    <row r="153" spans="1:6" x14ac:dyDescent="0.25">
      <c r="A153" s="27">
        <v>6.11</v>
      </c>
      <c r="B153" s="6" t="s">
        <v>221</v>
      </c>
      <c r="C153" s="9" t="s">
        <v>16</v>
      </c>
      <c r="D153" s="23" t="s">
        <v>17</v>
      </c>
      <c r="E153" s="36">
        <v>1.27</v>
      </c>
      <c r="F153" s="20">
        <f t="shared" si="2"/>
        <v>1.27</v>
      </c>
    </row>
    <row r="154" spans="1:6" x14ac:dyDescent="0.25">
      <c r="A154" s="27">
        <v>6.12</v>
      </c>
      <c r="B154" s="6" t="s">
        <v>222</v>
      </c>
      <c r="C154" s="9" t="s">
        <v>16</v>
      </c>
      <c r="D154" s="23" t="s">
        <v>168</v>
      </c>
      <c r="E154" s="36">
        <v>1.27</v>
      </c>
      <c r="F154" s="20">
        <f t="shared" si="2"/>
        <v>3.81</v>
      </c>
    </row>
    <row r="155" spans="1:6" x14ac:dyDescent="0.25">
      <c r="A155" s="27">
        <v>6.13</v>
      </c>
      <c r="B155" s="6" t="s">
        <v>223</v>
      </c>
      <c r="C155" s="9" t="s">
        <v>16</v>
      </c>
      <c r="D155" s="23" t="s">
        <v>168</v>
      </c>
      <c r="E155" s="36">
        <v>1679.45</v>
      </c>
      <c r="F155" s="20">
        <f t="shared" si="2"/>
        <v>5038.3500000000004</v>
      </c>
    </row>
    <row r="156" spans="1:6" x14ac:dyDescent="0.25">
      <c r="A156" s="27">
        <v>6.14</v>
      </c>
      <c r="B156" s="6" t="s">
        <v>224</v>
      </c>
      <c r="C156" s="9" t="s">
        <v>16</v>
      </c>
      <c r="D156" s="23" t="s">
        <v>17</v>
      </c>
      <c r="E156" s="36">
        <v>1012.61</v>
      </c>
      <c r="F156" s="20">
        <f t="shared" si="2"/>
        <v>1012.61</v>
      </c>
    </row>
    <row r="157" spans="1:6" x14ac:dyDescent="0.25">
      <c r="A157" s="27">
        <v>6.15</v>
      </c>
      <c r="B157" s="6" t="s">
        <v>225</v>
      </c>
      <c r="C157" s="9" t="s">
        <v>16</v>
      </c>
      <c r="D157" s="23" t="s">
        <v>17</v>
      </c>
      <c r="E157" s="36">
        <v>88.84</v>
      </c>
      <c r="F157" s="20">
        <f t="shared" si="2"/>
        <v>88.84</v>
      </c>
    </row>
    <row r="158" spans="1:6" ht="15.75" thickBot="1" x14ac:dyDescent="0.3">
      <c r="A158" s="28">
        <v>6.16</v>
      </c>
      <c r="B158" s="7" t="s">
        <v>226</v>
      </c>
      <c r="C158" s="10" t="s">
        <v>16</v>
      </c>
      <c r="D158" s="24" t="s">
        <v>17</v>
      </c>
      <c r="E158" s="37">
        <v>8974.68</v>
      </c>
      <c r="F158" s="21">
        <f t="shared" si="2"/>
        <v>8974.68</v>
      </c>
    </row>
    <row r="159" spans="1:6" ht="15.75" thickBot="1" x14ac:dyDescent="0.3">
      <c r="A159" s="49" t="s">
        <v>568</v>
      </c>
      <c r="B159" s="50"/>
      <c r="C159" s="50"/>
      <c r="D159" s="50"/>
      <c r="E159" s="51"/>
      <c r="F159" s="44">
        <f>SUM(F142:F158)</f>
        <v>21489.670000000002</v>
      </c>
    </row>
    <row r="160" spans="1:6" x14ac:dyDescent="0.25">
      <c r="A160" s="39">
        <v>7</v>
      </c>
      <c r="B160" s="40" t="s">
        <v>227</v>
      </c>
      <c r="C160" s="8"/>
      <c r="D160" s="65"/>
      <c r="E160" s="35"/>
      <c r="F160" s="19">
        <f t="shared" si="2"/>
        <v>0</v>
      </c>
    </row>
    <row r="161" spans="1:6" x14ac:dyDescent="0.25">
      <c r="A161" s="27">
        <v>7.1</v>
      </c>
      <c r="B161" s="6" t="s">
        <v>228</v>
      </c>
      <c r="C161" s="9" t="s">
        <v>16</v>
      </c>
      <c r="D161" s="23" t="s">
        <v>229</v>
      </c>
      <c r="E161" s="36">
        <v>26.54</v>
      </c>
      <c r="F161" s="20">
        <f t="shared" si="2"/>
        <v>238.85999999999999</v>
      </c>
    </row>
    <row r="162" spans="1:6" x14ac:dyDescent="0.25">
      <c r="A162" s="27">
        <v>7.2</v>
      </c>
      <c r="B162" s="6" t="s">
        <v>230</v>
      </c>
      <c r="C162" s="9" t="s">
        <v>16</v>
      </c>
      <c r="D162" s="23" t="s">
        <v>146</v>
      </c>
      <c r="E162" s="36">
        <v>74.05</v>
      </c>
      <c r="F162" s="20">
        <f t="shared" si="2"/>
        <v>518.35</v>
      </c>
    </row>
    <row r="163" spans="1:6" x14ac:dyDescent="0.25">
      <c r="A163" s="27">
        <v>7.3</v>
      </c>
      <c r="B163" s="6" t="s">
        <v>231</v>
      </c>
      <c r="C163" s="9" t="s">
        <v>16</v>
      </c>
      <c r="D163" s="23" t="s">
        <v>173</v>
      </c>
      <c r="E163" s="36">
        <v>212.28</v>
      </c>
      <c r="F163" s="20">
        <f t="shared" si="2"/>
        <v>2547.36</v>
      </c>
    </row>
    <row r="164" spans="1:6" x14ac:dyDescent="0.25">
      <c r="A164" s="27">
        <v>7.4</v>
      </c>
      <c r="B164" s="6" t="s">
        <v>232</v>
      </c>
      <c r="C164" s="9" t="s">
        <v>16</v>
      </c>
      <c r="D164" s="23" t="s">
        <v>107</v>
      </c>
      <c r="E164" s="36">
        <v>298.10000000000002</v>
      </c>
      <c r="F164" s="20">
        <f t="shared" si="2"/>
        <v>2384.8000000000002</v>
      </c>
    </row>
    <row r="165" spans="1:6" x14ac:dyDescent="0.25">
      <c r="A165" s="27">
        <v>7.5</v>
      </c>
      <c r="B165" s="6" t="s">
        <v>233</v>
      </c>
      <c r="C165" s="9" t="s">
        <v>16</v>
      </c>
      <c r="D165" s="23" t="s">
        <v>17</v>
      </c>
      <c r="E165" s="36">
        <v>57.92</v>
      </c>
      <c r="F165" s="20">
        <f t="shared" si="2"/>
        <v>57.92</v>
      </c>
    </row>
    <row r="166" spans="1:6" x14ac:dyDescent="0.25">
      <c r="A166" s="27">
        <v>7.6</v>
      </c>
      <c r="B166" s="6" t="s">
        <v>234</v>
      </c>
      <c r="C166" s="9" t="s">
        <v>16</v>
      </c>
      <c r="D166" s="23" t="s">
        <v>17</v>
      </c>
      <c r="E166" s="36">
        <v>119.81</v>
      </c>
      <c r="F166" s="20">
        <f t="shared" si="2"/>
        <v>119.81</v>
      </c>
    </row>
    <row r="167" spans="1:6" x14ac:dyDescent="0.25">
      <c r="A167" s="27">
        <v>7.7</v>
      </c>
      <c r="B167" s="6" t="s">
        <v>235</v>
      </c>
      <c r="C167" s="9" t="s">
        <v>16</v>
      </c>
      <c r="D167" s="23" t="s">
        <v>236</v>
      </c>
      <c r="E167" s="36">
        <v>99.64</v>
      </c>
      <c r="F167" s="20">
        <f t="shared" si="2"/>
        <v>1992.8</v>
      </c>
    </row>
    <row r="168" spans="1:6" x14ac:dyDescent="0.25">
      <c r="A168" s="27">
        <v>7.8</v>
      </c>
      <c r="B168" s="6" t="s">
        <v>237</v>
      </c>
      <c r="C168" s="9" t="s">
        <v>16</v>
      </c>
      <c r="D168" s="23" t="s">
        <v>103</v>
      </c>
      <c r="E168" s="36">
        <v>212.28</v>
      </c>
      <c r="F168" s="20">
        <f t="shared" si="2"/>
        <v>2335.08</v>
      </c>
    </row>
    <row r="169" spans="1:6" x14ac:dyDescent="0.25">
      <c r="A169" s="27">
        <v>7.9</v>
      </c>
      <c r="B169" s="6" t="s">
        <v>238</v>
      </c>
      <c r="C169" s="9" t="s">
        <v>16</v>
      </c>
      <c r="D169" s="23" t="s">
        <v>229</v>
      </c>
      <c r="E169" s="36">
        <v>122.28</v>
      </c>
      <c r="F169" s="20">
        <f t="shared" si="2"/>
        <v>1100.52</v>
      </c>
    </row>
    <row r="170" spans="1:6" x14ac:dyDescent="0.25">
      <c r="A170" s="32" t="s">
        <v>547</v>
      </c>
      <c r="B170" s="6" t="s">
        <v>239</v>
      </c>
      <c r="C170" s="9" t="s">
        <v>16</v>
      </c>
      <c r="D170" s="23" t="s">
        <v>146</v>
      </c>
      <c r="E170" s="36">
        <v>35.21</v>
      </c>
      <c r="F170" s="20">
        <f t="shared" si="2"/>
        <v>246.47</v>
      </c>
    </row>
    <row r="171" spans="1:6" x14ac:dyDescent="0.25">
      <c r="A171" s="27">
        <v>7.11</v>
      </c>
      <c r="B171" s="6" t="s">
        <v>240</v>
      </c>
      <c r="C171" s="9" t="s">
        <v>16</v>
      </c>
      <c r="D171" s="23" t="s">
        <v>107</v>
      </c>
      <c r="E171" s="36">
        <v>35.21</v>
      </c>
      <c r="F171" s="20">
        <f t="shared" si="2"/>
        <v>281.68</v>
      </c>
    </row>
    <row r="172" spans="1:6" x14ac:dyDescent="0.25">
      <c r="A172" s="27">
        <v>7.12</v>
      </c>
      <c r="B172" s="6" t="s">
        <v>241</v>
      </c>
      <c r="C172" s="9" t="s">
        <v>16</v>
      </c>
      <c r="D172" s="23" t="s">
        <v>126</v>
      </c>
      <c r="E172" s="36">
        <v>35.21</v>
      </c>
      <c r="F172" s="20">
        <f t="shared" si="2"/>
        <v>140.84</v>
      </c>
    </row>
    <row r="173" spans="1:6" x14ac:dyDescent="0.25">
      <c r="A173" s="27">
        <v>7.13</v>
      </c>
      <c r="B173" s="6" t="s">
        <v>242</v>
      </c>
      <c r="C173" s="9" t="s">
        <v>16</v>
      </c>
      <c r="D173" s="23" t="s">
        <v>146</v>
      </c>
      <c r="E173" s="36">
        <v>35.21</v>
      </c>
      <c r="F173" s="20">
        <f t="shared" si="2"/>
        <v>246.47</v>
      </c>
    </row>
    <row r="174" spans="1:6" x14ac:dyDescent="0.25">
      <c r="A174" s="27">
        <v>7.14</v>
      </c>
      <c r="B174" s="6" t="s">
        <v>243</v>
      </c>
      <c r="C174" s="9" t="s">
        <v>16</v>
      </c>
      <c r="D174" s="23" t="s">
        <v>123</v>
      </c>
      <c r="E174" s="36">
        <v>190.12</v>
      </c>
      <c r="F174" s="20">
        <f t="shared" si="2"/>
        <v>2471.56</v>
      </c>
    </row>
    <row r="175" spans="1:6" x14ac:dyDescent="0.25">
      <c r="A175" s="27">
        <v>7.15</v>
      </c>
      <c r="B175" s="6" t="s">
        <v>244</v>
      </c>
      <c r="C175" s="9" t="s">
        <v>16</v>
      </c>
      <c r="D175" s="23" t="s">
        <v>17</v>
      </c>
      <c r="E175" s="36">
        <v>389.8</v>
      </c>
      <c r="F175" s="20">
        <f t="shared" si="2"/>
        <v>389.8</v>
      </c>
    </row>
    <row r="176" spans="1:6" x14ac:dyDescent="0.25">
      <c r="A176" s="27">
        <v>7.16</v>
      </c>
      <c r="B176" s="6" t="s">
        <v>245</v>
      </c>
      <c r="C176" s="9" t="s">
        <v>16</v>
      </c>
      <c r="D176" s="23" t="s">
        <v>64</v>
      </c>
      <c r="E176" s="36">
        <v>77.11</v>
      </c>
      <c r="F176" s="20">
        <f t="shared" si="2"/>
        <v>385.55</v>
      </c>
    </row>
    <row r="177" spans="1:6" x14ac:dyDescent="0.25">
      <c r="A177" s="27">
        <v>7.17</v>
      </c>
      <c r="B177" s="6" t="s">
        <v>246</v>
      </c>
      <c r="C177" s="9" t="s">
        <v>16</v>
      </c>
      <c r="D177" s="23" t="s">
        <v>17</v>
      </c>
      <c r="E177" s="36">
        <v>184.07</v>
      </c>
      <c r="F177" s="20">
        <f t="shared" si="2"/>
        <v>184.07</v>
      </c>
    </row>
    <row r="178" spans="1:6" x14ac:dyDescent="0.25">
      <c r="A178" s="27">
        <v>7.18</v>
      </c>
      <c r="B178" s="6" t="s">
        <v>247</v>
      </c>
      <c r="C178" s="9" t="s">
        <v>16</v>
      </c>
      <c r="D178" s="23" t="s">
        <v>17</v>
      </c>
      <c r="E178" s="36">
        <v>215.7</v>
      </c>
      <c r="F178" s="20">
        <f t="shared" si="2"/>
        <v>215.7</v>
      </c>
    </row>
    <row r="179" spans="1:6" x14ac:dyDescent="0.25">
      <c r="A179" s="27">
        <v>7.19</v>
      </c>
      <c r="B179" s="6" t="s">
        <v>248</v>
      </c>
      <c r="C179" s="9" t="s">
        <v>16</v>
      </c>
      <c r="D179" s="23" t="s">
        <v>17</v>
      </c>
      <c r="E179" s="36">
        <v>1010.94</v>
      </c>
      <c r="F179" s="20">
        <f t="shared" si="2"/>
        <v>1010.94</v>
      </c>
    </row>
    <row r="180" spans="1:6" x14ac:dyDescent="0.25">
      <c r="A180" s="32" t="s">
        <v>546</v>
      </c>
      <c r="B180" s="6" t="s">
        <v>249</v>
      </c>
      <c r="C180" s="9" t="s">
        <v>16</v>
      </c>
      <c r="D180" s="23" t="s">
        <v>132</v>
      </c>
      <c r="E180" s="36">
        <v>90.64</v>
      </c>
      <c r="F180" s="20">
        <f t="shared" si="2"/>
        <v>906.4</v>
      </c>
    </row>
    <row r="181" spans="1:6" x14ac:dyDescent="0.25">
      <c r="A181" s="27">
        <v>7.21</v>
      </c>
      <c r="B181" s="6" t="s">
        <v>250</v>
      </c>
      <c r="C181" s="9" t="s">
        <v>16</v>
      </c>
      <c r="D181" s="23" t="s">
        <v>126</v>
      </c>
      <c r="E181" s="36">
        <v>90.64</v>
      </c>
      <c r="F181" s="20">
        <f t="shared" si="2"/>
        <v>362.56</v>
      </c>
    </row>
    <row r="182" spans="1:6" x14ac:dyDescent="0.25">
      <c r="A182" s="27">
        <v>7.22</v>
      </c>
      <c r="B182" s="6" t="s">
        <v>251</v>
      </c>
      <c r="C182" s="9" t="s">
        <v>16</v>
      </c>
      <c r="D182" s="23" t="s">
        <v>126</v>
      </c>
      <c r="E182" s="36">
        <v>90.64</v>
      </c>
      <c r="F182" s="20">
        <f t="shared" si="2"/>
        <v>362.56</v>
      </c>
    </row>
    <row r="183" spans="1:6" x14ac:dyDescent="0.25">
      <c r="A183" s="27">
        <v>7.23</v>
      </c>
      <c r="B183" s="6" t="s">
        <v>252</v>
      </c>
      <c r="C183" s="9" t="s">
        <v>16</v>
      </c>
      <c r="D183" s="23" t="s">
        <v>107</v>
      </c>
      <c r="E183" s="36">
        <v>90.64</v>
      </c>
      <c r="F183" s="20">
        <f t="shared" si="2"/>
        <v>725.12</v>
      </c>
    </row>
    <row r="184" spans="1:6" x14ac:dyDescent="0.25">
      <c r="A184" s="27">
        <v>7.24</v>
      </c>
      <c r="B184" s="6" t="s">
        <v>253</v>
      </c>
      <c r="C184" s="9" t="s">
        <v>16</v>
      </c>
      <c r="D184" s="23" t="s">
        <v>17</v>
      </c>
      <c r="E184" s="36">
        <v>36.979999999999997</v>
      </c>
      <c r="F184" s="20">
        <f t="shared" si="2"/>
        <v>36.979999999999997</v>
      </c>
    </row>
    <row r="185" spans="1:6" x14ac:dyDescent="0.25">
      <c r="A185" s="27">
        <v>7.25</v>
      </c>
      <c r="B185" s="6" t="s">
        <v>254</v>
      </c>
      <c r="C185" s="9" t="s">
        <v>16</v>
      </c>
      <c r="D185" s="23" t="s">
        <v>17</v>
      </c>
      <c r="E185" s="36">
        <v>622.38</v>
      </c>
      <c r="F185" s="20">
        <f t="shared" si="2"/>
        <v>622.38</v>
      </c>
    </row>
    <row r="186" spans="1:6" x14ac:dyDescent="0.25">
      <c r="A186" s="27">
        <v>7.26</v>
      </c>
      <c r="B186" s="6" t="s">
        <v>255</v>
      </c>
      <c r="C186" s="9" t="s">
        <v>16</v>
      </c>
      <c r="D186" s="23" t="s">
        <v>107</v>
      </c>
      <c r="E186" s="36">
        <v>368.47</v>
      </c>
      <c r="F186" s="20">
        <f t="shared" si="2"/>
        <v>2947.76</v>
      </c>
    </row>
    <row r="187" spans="1:6" x14ac:dyDescent="0.25">
      <c r="A187" s="31"/>
      <c r="B187" s="6" t="s">
        <v>256</v>
      </c>
      <c r="C187" s="11"/>
      <c r="D187" s="66"/>
      <c r="E187" s="74"/>
      <c r="F187" s="20">
        <f t="shared" si="2"/>
        <v>0</v>
      </c>
    </row>
    <row r="188" spans="1:6" x14ac:dyDescent="0.25">
      <c r="A188" s="27">
        <v>7.27</v>
      </c>
      <c r="B188" s="6" t="s">
        <v>257</v>
      </c>
      <c r="C188" s="9" t="s">
        <v>16</v>
      </c>
      <c r="D188" s="23" t="s">
        <v>126</v>
      </c>
      <c r="E188" s="36">
        <v>21</v>
      </c>
      <c r="F188" s="20">
        <f t="shared" si="2"/>
        <v>84</v>
      </c>
    </row>
    <row r="189" spans="1:6" x14ac:dyDescent="0.25">
      <c r="A189" s="27">
        <v>7.28</v>
      </c>
      <c r="B189" s="6" t="s">
        <v>258</v>
      </c>
      <c r="C189" s="9" t="s">
        <v>16</v>
      </c>
      <c r="D189" s="23" t="s">
        <v>64</v>
      </c>
      <c r="E189" s="36">
        <v>168.74</v>
      </c>
      <c r="F189" s="20">
        <f t="shared" si="2"/>
        <v>843.7</v>
      </c>
    </row>
    <row r="190" spans="1:6" x14ac:dyDescent="0.25">
      <c r="A190" s="31"/>
      <c r="B190" s="6" t="s">
        <v>259</v>
      </c>
      <c r="C190" s="11"/>
      <c r="D190" s="66"/>
      <c r="E190" s="74"/>
      <c r="F190" s="20">
        <f t="shared" si="2"/>
        <v>0</v>
      </c>
    </row>
    <row r="191" spans="1:6" x14ac:dyDescent="0.25">
      <c r="A191" s="27">
        <v>7.29</v>
      </c>
      <c r="B191" s="6" t="s">
        <v>260</v>
      </c>
      <c r="C191" s="9" t="s">
        <v>16</v>
      </c>
      <c r="D191" s="23" t="s">
        <v>123</v>
      </c>
      <c r="E191" s="36">
        <v>36.369999999999997</v>
      </c>
      <c r="F191" s="20">
        <f t="shared" ref="F191:F248" si="3">D191*E191</f>
        <v>472.80999999999995</v>
      </c>
    </row>
    <row r="192" spans="1:6" x14ac:dyDescent="0.25">
      <c r="A192" s="32" t="s">
        <v>561</v>
      </c>
      <c r="B192" s="6" t="s">
        <v>261</v>
      </c>
      <c r="C192" s="9" t="s">
        <v>16</v>
      </c>
      <c r="D192" s="23" t="s">
        <v>132</v>
      </c>
      <c r="E192" s="36">
        <v>18.36</v>
      </c>
      <c r="F192" s="20">
        <f t="shared" si="3"/>
        <v>183.6</v>
      </c>
    </row>
    <row r="193" spans="1:6" x14ac:dyDescent="0.25">
      <c r="A193" s="27">
        <v>7.31</v>
      </c>
      <c r="B193" s="6" t="s">
        <v>262</v>
      </c>
      <c r="C193" s="9" t="s">
        <v>16</v>
      </c>
      <c r="D193" s="23" t="s">
        <v>23</v>
      </c>
      <c r="E193" s="36">
        <v>18.36</v>
      </c>
      <c r="F193" s="20">
        <f t="shared" si="3"/>
        <v>110.16</v>
      </c>
    </row>
    <row r="194" spans="1:6" x14ac:dyDescent="0.25">
      <c r="A194" s="27">
        <v>7.32</v>
      </c>
      <c r="B194" s="6" t="s">
        <v>263</v>
      </c>
      <c r="C194" s="9" t="s">
        <v>16</v>
      </c>
      <c r="D194" s="23" t="s">
        <v>162</v>
      </c>
      <c r="E194" s="36">
        <v>18.36</v>
      </c>
      <c r="F194" s="20">
        <f t="shared" si="3"/>
        <v>36.72</v>
      </c>
    </row>
    <row r="195" spans="1:6" x14ac:dyDescent="0.25">
      <c r="A195" s="27">
        <v>7.33</v>
      </c>
      <c r="B195" s="6" t="s">
        <v>264</v>
      </c>
      <c r="C195" s="9" t="s">
        <v>16</v>
      </c>
      <c r="D195" s="23" t="s">
        <v>23</v>
      </c>
      <c r="E195" s="36">
        <v>18.36</v>
      </c>
      <c r="F195" s="20">
        <f t="shared" si="3"/>
        <v>110.16</v>
      </c>
    </row>
    <row r="196" spans="1:6" x14ac:dyDescent="0.25">
      <c r="A196" s="27">
        <v>7.34</v>
      </c>
      <c r="B196" s="6" t="s">
        <v>265</v>
      </c>
      <c r="C196" s="9" t="s">
        <v>16</v>
      </c>
      <c r="D196" s="23" t="s">
        <v>162</v>
      </c>
      <c r="E196" s="36">
        <v>34.96</v>
      </c>
      <c r="F196" s="20">
        <f t="shared" si="3"/>
        <v>69.92</v>
      </c>
    </row>
    <row r="197" spans="1:6" x14ac:dyDescent="0.25">
      <c r="A197" s="27">
        <v>7.35</v>
      </c>
      <c r="B197" s="6" t="s">
        <v>266</v>
      </c>
      <c r="C197" s="9" t="s">
        <v>16</v>
      </c>
      <c r="D197" s="23" t="s">
        <v>162</v>
      </c>
      <c r="E197" s="36">
        <v>58.48</v>
      </c>
      <c r="F197" s="20">
        <f t="shared" si="3"/>
        <v>116.96</v>
      </c>
    </row>
    <row r="198" spans="1:6" x14ac:dyDescent="0.25">
      <c r="A198" s="27">
        <v>7.36</v>
      </c>
      <c r="B198" s="6" t="s">
        <v>267</v>
      </c>
      <c r="C198" s="9" t="s">
        <v>16</v>
      </c>
      <c r="D198" s="23" t="s">
        <v>162</v>
      </c>
      <c r="E198" s="36">
        <v>79.72</v>
      </c>
      <c r="F198" s="20">
        <f t="shared" si="3"/>
        <v>159.44</v>
      </c>
    </row>
    <row r="199" spans="1:6" x14ac:dyDescent="0.25">
      <c r="A199" s="27">
        <v>7.37</v>
      </c>
      <c r="B199" s="6" t="s">
        <v>268</v>
      </c>
      <c r="C199" s="9" t="s">
        <v>16</v>
      </c>
      <c r="D199" s="23" t="s">
        <v>107</v>
      </c>
      <c r="E199" s="36">
        <v>60.31</v>
      </c>
      <c r="F199" s="20">
        <f t="shared" si="3"/>
        <v>482.48</v>
      </c>
    </row>
    <row r="200" spans="1:6" x14ac:dyDescent="0.25">
      <c r="A200" s="27">
        <v>7.38</v>
      </c>
      <c r="B200" s="6" t="s">
        <v>269</v>
      </c>
      <c r="C200" s="9" t="s">
        <v>16</v>
      </c>
      <c r="D200" s="23" t="s">
        <v>17</v>
      </c>
      <c r="E200" s="36">
        <v>97.62</v>
      </c>
      <c r="F200" s="20">
        <f t="shared" si="3"/>
        <v>97.62</v>
      </c>
    </row>
    <row r="201" spans="1:6" x14ac:dyDescent="0.25">
      <c r="A201" s="27">
        <v>7.39</v>
      </c>
      <c r="B201" s="6" t="s">
        <v>270</v>
      </c>
      <c r="C201" s="9" t="s">
        <v>16</v>
      </c>
      <c r="D201" s="23" t="s">
        <v>153</v>
      </c>
      <c r="E201" s="36">
        <v>52.26</v>
      </c>
      <c r="F201" s="20">
        <f t="shared" si="3"/>
        <v>940.68</v>
      </c>
    </row>
    <row r="202" spans="1:6" x14ac:dyDescent="0.25">
      <c r="A202" s="32" t="s">
        <v>562</v>
      </c>
      <c r="B202" s="6" t="s">
        <v>271</v>
      </c>
      <c r="C202" s="9" t="s">
        <v>16</v>
      </c>
      <c r="D202" s="23" t="s">
        <v>229</v>
      </c>
      <c r="E202" s="36">
        <v>52.62</v>
      </c>
      <c r="F202" s="20">
        <f t="shared" si="3"/>
        <v>473.58</v>
      </c>
    </row>
    <row r="203" spans="1:6" x14ac:dyDescent="0.25">
      <c r="A203" s="27">
        <v>7.41</v>
      </c>
      <c r="B203" s="6" t="s">
        <v>272</v>
      </c>
      <c r="C203" s="9" t="s">
        <v>16</v>
      </c>
      <c r="D203" s="23" t="s">
        <v>229</v>
      </c>
      <c r="E203" s="36">
        <v>30.34</v>
      </c>
      <c r="F203" s="20">
        <f t="shared" si="3"/>
        <v>273.06</v>
      </c>
    </row>
    <row r="204" spans="1:6" x14ac:dyDescent="0.25">
      <c r="A204" s="27">
        <v>7.42</v>
      </c>
      <c r="B204" s="6" t="s">
        <v>273</v>
      </c>
      <c r="C204" s="9" t="s">
        <v>16</v>
      </c>
      <c r="D204" s="23" t="s">
        <v>123</v>
      </c>
      <c r="E204" s="36">
        <v>18.670000000000002</v>
      </c>
      <c r="F204" s="20">
        <f t="shared" si="3"/>
        <v>242.71000000000004</v>
      </c>
    </row>
    <row r="205" spans="1:6" x14ac:dyDescent="0.25">
      <c r="A205" s="27">
        <v>7.43</v>
      </c>
      <c r="B205" s="6" t="s">
        <v>274</v>
      </c>
      <c r="C205" s="9" t="s">
        <v>16</v>
      </c>
      <c r="D205" s="23" t="s">
        <v>132</v>
      </c>
      <c r="E205" s="36">
        <v>88.96</v>
      </c>
      <c r="F205" s="20">
        <f t="shared" si="3"/>
        <v>889.59999999999991</v>
      </c>
    </row>
    <row r="206" spans="1:6" x14ac:dyDescent="0.25">
      <c r="A206" s="27">
        <v>7.44</v>
      </c>
      <c r="B206" s="6" t="s">
        <v>275</v>
      </c>
      <c r="C206" s="9" t="s">
        <v>16</v>
      </c>
      <c r="D206" s="23" t="s">
        <v>17</v>
      </c>
      <c r="E206" s="36">
        <v>18.559999999999999</v>
      </c>
      <c r="F206" s="20">
        <f t="shared" si="3"/>
        <v>18.559999999999999</v>
      </c>
    </row>
    <row r="207" spans="1:6" x14ac:dyDescent="0.25">
      <c r="A207" s="27">
        <v>7.45</v>
      </c>
      <c r="B207" s="6" t="s">
        <v>276</v>
      </c>
      <c r="C207" s="9" t="s">
        <v>16</v>
      </c>
      <c r="D207" s="23" t="s">
        <v>168</v>
      </c>
      <c r="E207" s="36">
        <v>897.8</v>
      </c>
      <c r="F207" s="20">
        <f t="shared" si="3"/>
        <v>2693.3999999999996</v>
      </c>
    </row>
    <row r="208" spans="1:6" x14ac:dyDescent="0.25">
      <c r="A208" s="27">
        <v>7.46</v>
      </c>
      <c r="B208" s="6" t="s">
        <v>277</v>
      </c>
      <c r="C208" s="9" t="s">
        <v>16</v>
      </c>
      <c r="D208" s="23" t="s">
        <v>173</v>
      </c>
      <c r="E208" s="36">
        <v>445.57</v>
      </c>
      <c r="F208" s="20">
        <f t="shared" si="3"/>
        <v>5346.84</v>
      </c>
    </row>
    <row r="209" spans="1:6" x14ac:dyDescent="0.25">
      <c r="A209" s="27">
        <v>7.47</v>
      </c>
      <c r="B209" s="6" t="s">
        <v>278</v>
      </c>
      <c r="C209" s="9" t="s">
        <v>16</v>
      </c>
      <c r="D209" s="23" t="s">
        <v>146</v>
      </c>
      <c r="E209" s="36">
        <v>18.22</v>
      </c>
      <c r="F209" s="20">
        <f t="shared" si="3"/>
        <v>127.53999999999999</v>
      </c>
    </row>
    <row r="210" spans="1:6" x14ac:dyDescent="0.25">
      <c r="A210" s="27">
        <v>7.48</v>
      </c>
      <c r="B210" s="6" t="s">
        <v>279</v>
      </c>
      <c r="C210" s="9" t="s">
        <v>16</v>
      </c>
      <c r="D210" s="23" t="s">
        <v>17</v>
      </c>
      <c r="E210" s="36">
        <v>265.91000000000003</v>
      </c>
      <c r="F210" s="20">
        <f t="shared" si="3"/>
        <v>265.91000000000003</v>
      </c>
    </row>
    <row r="211" spans="1:6" x14ac:dyDescent="0.25">
      <c r="A211" s="31"/>
      <c r="B211" s="6" t="s">
        <v>280</v>
      </c>
      <c r="C211" s="11"/>
      <c r="D211" s="66"/>
      <c r="E211" s="74"/>
      <c r="F211" s="20">
        <f t="shared" si="3"/>
        <v>0</v>
      </c>
    </row>
    <row r="212" spans="1:6" x14ac:dyDescent="0.25">
      <c r="A212" s="27">
        <v>7.49</v>
      </c>
      <c r="B212" s="6" t="s">
        <v>281</v>
      </c>
      <c r="C212" s="9" t="s">
        <v>16</v>
      </c>
      <c r="D212" s="23" t="s">
        <v>17</v>
      </c>
      <c r="E212" s="36">
        <v>49.94</v>
      </c>
      <c r="F212" s="20">
        <f t="shared" si="3"/>
        <v>49.94</v>
      </c>
    </row>
    <row r="213" spans="1:6" x14ac:dyDescent="0.25">
      <c r="A213" s="32" t="s">
        <v>545</v>
      </c>
      <c r="B213" s="6" t="s">
        <v>282</v>
      </c>
      <c r="C213" s="9" t="s">
        <v>16</v>
      </c>
      <c r="D213" s="23" t="s">
        <v>126</v>
      </c>
      <c r="E213" s="36">
        <v>101.56</v>
      </c>
      <c r="F213" s="20">
        <f t="shared" si="3"/>
        <v>406.24</v>
      </c>
    </row>
    <row r="214" spans="1:6" x14ac:dyDescent="0.25">
      <c r="A214" s="27">
        <v>7.51</v>
      </c>
      <c r="B214" s="6" t="s">
        <v>283</v>
      </c>
      <c r="C214" s="9" t="s">
        <v>16</v>
      </c>
      <c r="D214" s="23" t="s">
        <v>146</v>
      </c>
      <c r="E214" s="36">
        <v>61.12</v>
      </c>
      <c r="F214" s="20">
        <f t="shared" si="3"/>
        <v>427.84</v>
      </c>
    </row>
    <row r="215" spans="1:6" x14ac:dyDescent="0.25">
      <c r="A215" s="27">
        <v>7.52</v>
      </c>
      <c r="B215" s="6" t="s">
        <v>284</v>
      </c>
      <c r="C215" s="9" t="s">
        <v>16</v>
      </c>
      <c r="D215" s="23" t="s">
        <v>132</v>
      </c>
      <c r="E215" s="36">
        <v>61</v>
      </c>
      <c r="F215" s="20">
        <f t="shared" si="3"/>
        <v>610</v>
      </c>
    </row>
    <row r="216" spans="1:6" x14ac:dyDescent="0.25">
      <c r="A216" s="27">
        <v>7.53</v>
      </c>
      <c r="B216" s="6" t="s">
        <v>285</v>
      </c>
      <c r="C216" s="9" t="s">
        <v>16</v>
      </c>
      <c r="D216" s="23" t="s">
        <v>17</v>
      </c>
      <c r="E216" s="36">
        <v>101.56</v>
      </c>
      <c r="F216" s="20">
        <f t="shared" si="3"/>
        <v>101.56</v>
      </c>
    </row>
    <row r="217" spans="1:6" x14ac:dyDescent="0.25">
      <c r="A217" s="27">
        <v>7.54</v>
      </c>
      <c r="B217" s="6" t="s">
        <v>286</v>
      </c>
      <c r="C217" s="9" t="s">
        <v>16</v>
      </c>
      <c r="D217" s="23" t="s">
        <v>166</v>
      </c>
      <c r="E217" s="36">
        <v>61.12</v>
      </c>
      <c r="F217" s="20">
        <f t="shared" si="3"/>
        <v>1283.52</v>
      </c>
    </row>
    <row r="218" spans="1:6" x14ac:dyDescent="0.25">
      <c r="A218" s="27">
        <v>7.55</v>
      </c>
      <c r="B218" s="6" t="s">
        <v>287</v>
      </c>
      <c r="C218" s="9" t="s">
        <v>16</v>
      </c>
      <c r="D218" s="23" t="s">
        <v>146</v>
      </c>
      <c r="E218" s="36">
        <v>193.4</v>
      </c>
      <c r="F218" s="20">
        <f t="shared" si="3"/>
        <v>1353.8</v>
      </c>
    </row>
    <row r="219" spans="1:6" x14ac:dyDescent="0.25">
      <c r="A219" s="27">
        <v>7.56</v>
      </c>
      <c r="B219" s="6" t="s">
        <v>288</v>
      </c>
      <c r="C219" s="9" t="s">
        <v>36</v>
      </c>
      <c r="D219" s="23" t="s">
        <v>289</v>
      </c>
      <c r="E219" s="36">
        <v>68.510000000000005</v>
      </c>
      <c r="F219" s="20">
        <f t="shared" si="3"/>
        <v>239.78500000000003</v>
      </c>
    </row>
    <row r="220" spans="1:6" x14ac:dyDescent="0.25">
      <c r="A220" s="27">
        <v>7.57</v>
      </c>
      <c r="B220" s="6" t="s">
        <v>290</v>
      </c>
      <c r="C220" s="9" t="s">
        <v>36</v>
      </c>
      <c r="D220" s="23" t="s">
        <v>291</v>
      </c>
      <c r="E220" s="36">
        <v>60.94</v>
      </c>
      <c r="F220" s="20">
        <f t="shared" si="3"/>
        <v>4387.68</v>
      </c>
    </row>
    <row r="221" spans="1:6" x14ac:dyDescent="0.25">
      <c r="A221" s="27">
        <v>7.58</v>
      </c>
      <c r="B221" s="6" t="s">
        <v>292</v>
      </c>
      <c r="C221" s="9" t="s">
        <v>36</v>
      </c>
      <c r="D221" s="23" t="s">
        <v>159</v>
      </c>
      <c r="E221" s="36">
        <v>49.3</v>
      </c>
      <c r="F221" s="20">
        <f t="shared" si="3"/>
        <v>1183.1999999999998</v>
      </c>
    </row>
    <row r="222" spans="1:6" x14ac:dyDescent="0.25">
      <c r="A222" s="27">
        <v>7.59</v>
      </c>
      <c r="B222" s="6" t="s">
        <v>293</v>
      </c>
      <c r="C222" s="9" t="s">
        <v>36</v>
      </c>
      <c r="D222" s="23" t="s">
        <v>294</v>
      </c>
      <c r="E222" s="36">
        <v>73.930000000000007</v>
      </c>
      <c r="F222" s="20">
        <f t="shared" si="3"/>
        <v>2661.4800000000005</v>
      </c>
    </row>
    <row r="223" spans="1:6" x14ac:dyDescent="0.25">
      <c r="A223" s="32" t="s">
        <v>563</v>
      </c>
      <c r="B223" s="6" t="s">
        <v>295</v>
      </c>
      <c r="C223" s="9" t="s">
        <v>36</v>
      </c>
      <c r="D223" s="23" t="s">
        <v>296</v>
      </c>
      <c r="E223" s="36">
        <v>91.15</v>
      </c>
      <c r="F223" s="20">
        <f t="shared" si="3"/>
        <v>8750.4000000000015</v>
      </c>
    </row>
    <row r="224" spans="1:6" x14ac:dyDescent="0.25">
      <c r="A224" s="27">
        <v>7.61</v>
      </c>
      <c r="B224" s="6" t="s">
        <v>297</v>
      </c>
      <c r="C224" s="9" t="s">
        <v>36</v>
      </c>
      <c r="D224" s="23" t="s">
        <v>298</v>
      </c>
      <c r="E224" s="36">
        <v>16.5</v>
      </c>
      <c r="F224" s="20">
        <f t="shared" si="3"/>
        <v>1650</v>
      </c>
    </row>
    <row r="225" spans="1:6" x14ac:dyDescent="0.25">
      <c r="A225" s="27">
        <v>7.62</v>
      </c>
      <c r="B225" s="6" t="s">
        <v>299</v>
      </c>
      <c r="C225" s="9" t="s">
        <v>36</v>
      </c>
      <c r="D225" s="23" t="s">
        <v>144</v>
      </c>
      <c r="E225" s="36">
        <v>23.38</v>
      </c>
      <c r="F225" s="20">
        <f t="shared" si="3"/>
        <v>2571.7999999999997</v>
      </c>
    </row>
    <row r="226" spans="1:6" x14ac:dyDescent="0.25">
      <c r="A226" s="27">
        <v>7.63</v>
      </c>
      <c r="B226" s="6" t="s">
        <v>300</v>
      </c>
      <c r="C226" s="9" t="s">
        <v>36</v>
      </c>
      <c r="D226" s="23" t="s">
        <v>301</v>
      </c>
      <c r="E226" s="36">
        <v>34.04</v>
      </c>
      <c r="F226" s="20">
        <f t="shared" si="3"/>
        <v>12424.6</v>
      </c>
    </row>
    <row r="227" spans="1:6" x14ac:dyDescent="0.25">
      <c r="A227" s="27">
        <v>7.64</v>
      </c>
      <c r="B227" s="6" t="s">
        <v>302</v>
      </c>
      <c r="C227" s="9" t="s">
        <v>36</v>
      </c>
      <c r="D227" s="23" t="s">
        <v>303</v>
      </c>
      <c r="E227" s="36">
        <v>31.62</v>
      </c>
      <c r="F227" s="20">
        <f t="shared" si="3"/>
        <v>1707.48</v>
      </c>
    </row>
    <row r="228" spans="1:6" x14ac:dyDescent="0.25">
      <c r="A228" s="27">
        <v>7.65</v>
      </c>
      <c r="B228" s="6" t="s">
        <v>304</v>
      </c>
      <c r="C228" s="9" t="s">
        <v>36</v>
      </c>
      <c r="D228" s="23" t="s">
        <v>305</v>
      </c>
      <c r="E228" s="36">
        <v>11.86</v>
      </c>
      <c r="F228" s="20">
        <f t="shared" si="3"/>
        <v>2372</v>
      </c>
    </row>
    <row r="229" spans="1:6" x14ac:dyDescent="0.25">
      <c r="A229" s="27">
        <v>7.66</v>
      </c>
      <c r="B229" s="6" t="s">
        <v>306</v>
      </c>
      <c r="C229" s="9" t="s">
        <v>36</v>
      </c>
      <c r="D229" s="23" t="s">
        <v>307</v>
      </c>
      <c r="E229" s="36">
        <v>17.829999999999998</v>
      </c>
      <c r="F229" s="20">
        <f t="shared" si="3"/>
        <v>2852.7999999999997</v>
      </c>
    </row>
    <row r="230" spans="1:6" x14ac:dyDescent="0.25">
      <c r="A230" s="27">
        <v>7.67</v>
      </c>
      <c r="B230" s="6" t="s">
        <v>308</v>
      </c>
      <c r="C230" s="9" t="s">
        <v>36</v>
      </c>
      <c r="D230" s="23" t="s">
        <v>309</v>
      </c>
      <c r="E230" s="36">
        <v>22.2</v>
      </c>
      <c r="F230" s="20">
        <f t="shared" si="3"/>
        <v>777</v>
      </c>
    </row>
    <row r="231" spans="1:6" x14ac:dyDescent="0.25">
      <c r="A231" s="27">
        <v>7.68</v>
      </c>
      <c r="B231" s="6" t="s">
        <v>310</v>
      </c>
      <c r="C231" s="9" t="s">
        <v>36</v>
      </c>
      <c r="D231" s="23" t="s">
        <v>311</v>
      </c>
      <c r="E231" s="36">
        <v>25.3</v>
      </c>
      <c r="F231" s="20">
        <f t="shared" si="3"/>
        <v>3162.5</v>
      </c>
    </row>
    <row r="232" spans="1:6" x14ac:dyDescent="0.25">
      <c r="A232" s="27">
        <v>7.69</v>
      </c>
      <c r="B232" s="6" t="s">
        <v>312</v>
      </c>
      <c r="C232" s="9" t="s">
        <v>36</v>
      </c>
      <c r="D232" s="23" t="s">
        <v>313</v>
      </c>
      <c r="E232" s="36">
        <v>39.29</v>
      </c>
      <c r="F232" s="20">
        <f t="shared" si="3"/>
        <v>5225.57</v>
      </c>
    </row>
    <row r="233" spans="1:6" x14ac:dyDescent="0.25">
      <c r="A233" s="32" t="s">
        <v>564</v>
      </c>
      <c r="B233" s="6" t="s">
        <v>314</v>
      </c>
      <c r="C233" s="9" t="s">
        <v>36</v>
      </c>
      <c r="D233" s="23" t="s">
        <v>311</v>
      </c>
      <c r="E233" s="36">
        <v>58.22</v>
      </c>
      <c r="F233" s="20">
        <f t="shared" si="3"/>
        <v>7277.5</v>
      </c>
    </row>
    <row r="234" spans="1:6" x14ac:dyDescent="0.25">
      <c r="A234" s="27">
        <v>7.71</v>
      </c>
      <c r="B234" s="6" t="s">
        <v>315</v>
      </c>
      <c r="C234" s="9" t="s">
        <v>36</v>
      </c>
      <c r="D234" s="23" t="s">
        <v>168</v>
      </c>
      <c r="E234" s="36">
        <v>68.959999999999994</v>
      </c>
      <c r="F234" s="20">
        <f t="shared" si="3"/>
        <v>206.88</v>
      </c>
    </row>
    <row r="235" spans="1:6" x14ac:dyDescent="0.25">
      <c r="A235" s="27">
        <v>7.72</v>
      </c>
      <c r="B235" s="6" t="s">
        <v>316</v>
      </c>
      <c r="C235" s="9" t="s">
        <v>16</v>
      </c>
      <c r="D235" s="23" t="s">
        <v>168</v>
      </c>
      <c r="E235" s="36">
        <v>204.02</v>
      </c>
      <c r="F235" s="20">
        <f t="shared" si="3"/>
        <v>612.06000000000006</v>
      </c>
    </row>
    <row r="236" spans="1:6" x14ac:dyDescent="0.25">
      <c r="A236" s="27">
        <v>7.73</v>
      </c>
      <c r="B236" s="6" t="s">
        <v>317</v>
      </c>
      <c r="C236" s="9" t="s">
        <v>16</v>
      </c>
      <c r="D236" s="23" t="s">
        <v>132</v>
      </c>
      <c r="E236" s="36">
        <v>204.02</v>
      </c>
      <c r="F236" s="20">
        <f t="shared" si="3"/>
        <v>2040.2</v>
      </c>
    </row>
    <row r="237" spans="1:6" x14ac:dyDescent="0.25">
      <c r="A237" s="27">
        <v>7.74</v>
      </c>
      <c r="B237" s="6" t="s">
        <v>318</v>
      </c>
      <c r="C237" s="9" t="s">
        <v>16</v>
      </c>
      <c r="D237" s="23" t="s">
        <v>17</v>
      </c>
      <c r="E237" s="36">
        <v>44.96</v>
      </c>
      <c r="F237" s="20">
        <f t="shared" si="3"/>
        <v>44.96</v>
      </c>
    </row>
    <row r="238" spans="1:6" x14ac:dyDescent="0.25">
      <c r="A238" s="27">
        <v>7.75</v>
      </c>
      <c r="B238" s="6" t="s">
        <v>319</v>
      </c>
      <c r="C238" s="9" t="s">
        <v>16</v>
      </c>
      <c r="D238" s="23" t="s">
        <v>17</v>
      </c>
      <c r="E238" s="36">
        <v>76.040000000000006</v>
      </c>
      <c r="F238" s="20">
        <f t="shared" si="3"/>
        <v>76.040000000000006</v>
      </c>
    </row>
    <row r="239" spans="1:6" x14ac:dyDescent="0.25">
      <c r="A239" s="27">
        <v>7.76</v>
      </c>
      <c r="B239" s="6" t="s">
        <v>320</v>
      </c>
      <c r="C239" s="9" t="s">
        <v>16</v>
      </c>
      <c r="D239" s="23" t="s">
        <v>17</v>
      </c>
      <c r="E239" s="36">
        <v>50.47</v>
      </c>
      <c r="F239" s="20">
        <f t="shared" si="3"/>
        <v>50.47</v>
      </c>
    </row>
    <row r="240" spans="1:6" x14ac:dyDescent="0.25">
      <c r="A240" s="27">
        <v>7.77</v>
      </c>
      <c r="B240" s="6" t="s">
        <v>321</v>
      </c>
      <c r="C240" s="9" t="s">
        <v>16</v>
      </c>
      <c r="D240" s="23" t="s">
        <v>168</v>
      </c>
      <c r="E240" s="36">
        <v>30.59</v>
      </c>
      <c r="F240" s="20">
        <f t="shared" si="3"/>
        <v>91.77</v>
      </c>
    </row>
    <row r="241" spans="1:6" x14ac:dyDescent="0.25">
      <c r="A241" s="27">
        <v>7.78</v>
      </c>
      <c r="B241" s="6" t="s">
        <v>322</v>
      </c>
      <c r="C241" s="9" t="s">
        <v>16</v>
      </c>
      <c r="D241" s="23" t="s">
        <v>64</v>
      </c>
      <c r="E241" s="36">
        <v>46.46</v>
      </c>
      <c r="F241" s="20">
        <f t="shared" si="3"/>
        <v>232.3</v>
      </c>
    </row>
    <row r="242" spans="1:6" x14ac:dyDescent="0.25">
      <c r="A242" s="27">
        <v>7.79</v>
      </c>
      <c r="B242" s="6" t="s">
        <v>323</v>
      </c>
      <c r="C242" s="9" t="s">
        <v>16</v>
      </c>
      <c r="D242" s="23" t="s">
        <v>64</v>
      </c>
      <c r="E242" s="36">
        <v>172.33</v>
      </c>
      <c r="F242" s="20">
        <f t="shared" si="3"/>
        <v>861.65000000000009</v>
      </c>
    </row>
    <row r="243" spans="1:6" x14ac:dyDescent="0.25">
      <c r="A243" s="32" t="s">
        <v>548</v>
      </c>
      <c r="B243" s="6" t="s">
        <v>324</v>
      </c>
      <c r="C243" s="9" t="s">
        <v>16</v>
      </c>
      <c r="D243" s="23" t="s">
        <v>123</v>
      </c>
      <c r="E243" s="36">
        <v>232.16</v>
      </c>
      <c r="F243" s="20">
        <f t="shared" si="3"/>
        <v>3018.08</v>
      </c>
    </row>
    <row r="244" spans="1:6" ht="15.75" thickBot="1" x14ac:dyDescent="0.3">
      <c r="A244" s="38"/>
      <c r="B244" s="7" t="s">
        <v>325</v>
      </c>
      <c r="C244" s="16"/>
      <c r="D244" s="70"/>
      <c r="E244" s="75"/>
      <c r="F244" s="21">
        <f t="shared" si="3"/>
        <v>0</v>
      </c>
    </row>
    <row r="245" spans="1:6" ht="15.75" thickBot="1" x14ac:dyDescent="0.3">
      <c r="A245" s="80" t="s">
        <v>568</v>
      </c>
      <c r="B245" s="81"/>
      <c r="C245" s="81"/>
      <c r="D245" s="81"/>
      <c r="E245" s="82"/>
      <c r="F245" s="83">
        <f>SUM(F160:F244)</f>
        <v>105582.89500000002</v>
      </c>
    </row>
    <row r="246" spans="1:6" x14ac:dyDescent="0.25">
      <c r="A246" s="39">
        <v>8</v>
      </c>
      <c r="B246" s="40" t="s">
        <v>326</v>
      </c>
      <c r="C246" s="8"/>
      <c r="D246" s="65"/>
      <c r="E246" s="35"/>
      <c r="F246" s="19">
        <f t="shared" si="3"/>
        <v>0</v>
      </c>
    </row>
    <row r="247" spans="1:6" x14ac:dyDescent="0.25">
      <c r="A247" s="27">
        <v>8.1</v>
      </c>
      <c r="B247" s="6" t="s">
        <v>327</v>
      </c>
      <c r="C247" s="9" t="s">
        <v>13</v>
      </c>
      <c r="D247" s="23" t="s">
        <v>328</v>
      </c>
      <c r="E247" s="36">
        <v>53.89</v>
      </c>
      <c r="F247" s="20">
        <f t="shared" si="3"/>
        <v>92169.144799999995</v>
      </c>
    </row>
    <row r="248" spans="1:6" x14ac:dyDescent="0.25">
      <c r="A248" s="27">
        <v>8.1999999999999993</v>
      </c>
      <c r="B248" s="6" t="s">
        <v>329</v>
      </c>
      <c r="C248" s="9" t="s">
        <v>13</v>
      </c>
      <c r="D248" s="23" t="s">
        <v>330</v>
      </c>
      <c r="E248" s="36">
        <v>27.23</v>
      </c>
      <c r="F248" s="20">
        <f t="shared" si="3"/>
        <v>1095.4629</v>
      </c>
    </row>
    <row r="249" spans="1:6" ht="15.75" thickBot="1" x14ac:dyDescent="0.3">
      <c r="A249" s="28">
        <v>8.3000000000000007</v>
      </c>
      <c r="B249" s="7" t="s">
        <v>331</v>
      </c>
      <c r="C249" s="10" t="s">
        <v>13</v>
      </c>
      <c r="D249" s="24" t="s">
        <v>332</v>
      </c>
      <c r="E249" s="37">
        <v>91.84</v>
      </c>
      <c r="F249" s="21">
        <f t="shared" ref="F249:F307" si="4">D249*E249</f>
        <v>18851.996800000001</v>
      </c>
    </row>
    <row r="250" spans="1:6" ht="15.75" thickBot="1" x14ac:dyDescent="0.3">
      <c r="A250" s="49" t="s">
        <v>568</v>
      </c>
      <c r="B250" s="50"/>
      <c r="C250" s="50"/>
      <c r="D250" s="50"/>
      <c r="E250" s="51"/>
      <c r="F250" s="44">
        <f>SUM(F246:F249)</f>
        <v>112116.60449999999</v>
      </c>
    </row>
    <row r="251" spans="1:6" x14ac:dyDescent="0.25">
      <c r="A251" s="39">
        <v>9</v>
      </c>
      <c r="B251" s="40" t="s">
        <v>333</v>
      </c>
      <c r="C251" s="12"/>
      <c r="D251" s="67"/>
      <c r="E251" s="19"/>
      <c r="F251" s="19">
        <f t="shared" si="4"/>
        <v>0</v>
      </c>
    </row>
    <row r="252" spans="1:6" x14ac:dyDescent="0.25">
      <c r="A252" s="27">
        <v>9.1</v>
      </c>
      <c r="B252" s="6" t="s">
        <v>334</v>
      </c>
      <c r="C252" s="13" t="s">
        <v>13</v>
      </c>
      <c r="D252" s="25" t="s">
        <v>335</v>
      </c>
      <c r="E252" s="20">
        <v>24.59</v>
      </c>
      <c r="F252" s="20">
        <f t="shared" si="4"/>
        <v>15527.601400000001</v>
      </c>
    </row>
    <row r="253" spans="1:6" x14ac:dyDescent="0.25">
      <c r="A253" s="27">
        <v>9.1999999999999993</v>
      </c>
      <c r="B253" s="6" t="s">
        <v>336</v>
      </c>
      <c r="C253" s="13" t="s">
        <v>13</v>
      </c>
      <c r="D253" s="25" t="s">
        <v>337</v>
      </c>
      <c r="E253" s="20">
        <v>15.92</v>
      </c>
      <c r="F253" s="20">
        <f t="shared" si="4"/>
        <v>521.22080000000005</v>
      </c>
    </row>
    <row r="254" spans="1:6" ht="15.75" thickBot="1" x14ac:dyDescent="0.3">
      <c r="A254" s="28">
        <v>9.3000000000000007</v>
      </c>
      <c r="B254" s="7" t="s">
        <v>338</v>
      </c>
      <c r="C254" s="15" t="s">
        <v>13</v>
      </c>
      <c r="D254" s="26" t="s">
        <v>339</v>
      </c>
      <c r="E254" s="21">
        <v>50.28</v>
      </c>
      <c r="F254" s="21">
        <f t="shared" si="4"/>
        <v>1560.6912</v>
      </c>
    </row>
    <row r="255" spans="1:6" ht="15.75" thickBot="1" x14ac:dyDescent="0.3">
      <c r="A255" s="49" t="s">
        <v>568</v>
      </c>
      <c r="B255" s="50"/>
      <c r="C255" s="50"/>
      <c r="D255" s="50"/>
      <c r="E255" s="51"/>
      <c r="F255" s="44">
        <f>SUM(F251:F254)</f>
        <v>17609.513400000003</v>
      </c>
    </row>
    <row r="256" spans="1:6" x14ac:dyDescent="0.25">
      <c r="A256" s="39">
        <v>10</v>
      </c>
      <c r="B256" s="40" t="s">
        <v>340</v>
      </c>
      <c r="C256" s="12"/>
      <c r="D256" s="67"/>
      <c r="E256" s="19"/>
      <c r="F256" s="19">
        <f t="shared" si="4"/>
        <v>0</v>
      </c>
    </row>
    <row r="257" spans="1:6" ht="15.75" thickBot="1" x14ac:dyDescent="0.3">
      <c r="A257" s="28">
        <v>10.1</v>
      </c>
      <c r="B257" s="7" t="s">
        <v>341</v>
      </c>
      <c r="C257" s="15" t="s">
        <v>342</v>
      </c>
      <c r="D257" s="26" t="s">
        <v>343</v>
      </c>
      <c r="E257" s="21">
        <v>8.57</v>
      </c>
      <c r="F257" s="21">
        <f t="shared" si="4"/>
        <v>443283.25</v>
      </c>
    </row>
    <row r="258" spans="1:6" ht="15.75" thickBot="1" x14ac:dyDescent="0.3">
      <c r="A258" s="49" t="s">
        <v>568</v>
      </c>
      <c r="B258" s="50"/>
      <c r="C258" s="50"/>
      <c r="D258" s="50"/>
      <c r="E258" s="51"/>
      <c r="F258" s="44">
        <f>SUM(F256:F257)</f>
        <v>443283.25</v>
      </c>
    </row>
    <row r="259" spans="1:6" x14ac:dyDescent="0.25">
      <c r="A259" s="39">
        <v>11</v>
      </c>
      <c r="B259" s="40" t="s">
        <v>344</v>
      </c>
      <c r="C259" s="8"/>
      <c r="D259" s="65"/>
      <c r="E259" s="35"/>
      <c r="F259" s="19">
        <f t="shared" si="4"/>
        <v>0</v>
      </c>
    </row>
    <row r="260" spans="1:6" x14ac:dyDescent="0.25">
      <c r="A260" s="27">
        <v>11.1</v>
      </c>
      <c r="B260" s="6" t="s">
        <v>345</v>
      </c>
      <c r="C260" s="9" t="s">
        <v>13</v>
      </c>
      <c r="D260" s="23" t="s">
        <v>346</v>
      </c>
      <c r="E260" s="36">
        <v>42.88</v>
      </c>
      <c r="F260" s="20">
        <f t="shared" si="4"/>
        <v>103911.96160000001</v>
      </c>
    </row>
    <row r="261" spans="1:6" x14ac:dyDescent="0.25">
      <c r="A261" s="27">
        <v>11.2</v>
      </c>
      <c r="B261" s="6" t="s">
        <v>347</v>
      </c>
      <c r="C261" s="9" t="s">
        <v>13</v>
      </c>
      <c r="D261" s="23" t="s">
        <v>348</v>
      </c>
      <c r="E261" s="36">
        <v>32.299999999999997</v>
      </c>
      <c r="F261" s="20">
        <f t="shared" si="4"/>
        <v>2422.5</v>
      </c>
    </row>
    <row r="262" spans="1:6" x14ac:dyDescent="0.25">
      <c r="A262" s="27">
        <v>11.3</v>
      </c>
      <c r="B262" s="6" t="s">
        <v>349</v>
      </c>
      <c r="C262" s="9" t="s">
        <v>13</v>
      </c>
      <c r="D262" s="23" t="s">
        <v>350</v>
      </c>
      <c r="E262" s="36">
        <v>34.57</v>
      </c>
      <c r="F262" s="20">
        <f t="shared" si="4"/>
        <v>55553.99</v>
      </c>
    </row>
    <row r="263" spans="1:6" x14ac:dyDescent="0.25">
      <c r="A263" s="31"/>
      <c r="B263" s="6" t="s">
        <v>351</v>
      </c>
      <c r="C263" s="11"/>
      <c r="D263" s="66"/>
      <c r="E263" s="74"/>
      <c r="F263" s="20">
        <f t="shared" si="4"/>
        <v>0</v>
      </c>
    </row>
    <row r="264" spans="1:6" x14ac:dyDescent="0.25">
      <c r="A264" s="27">
        <v>11.4</v>
      </c>
      <c r="B264" s="6" t="s">
        <v>352</v>
      </c>
      <c r="C264" s="9" t="s">
        <v>36</v>
      </c>
      <c r="D264" s="23" t="s">
        <v>353</v>
      </c>
      <c r="E264" s="36">
        <v>11.88</v>
      </c>
      <c r="F264" s="20">
        <f t="shared" si="4"/>
        <v>3081.672</v>
      </c>
    </row>
    <row r="265" spans="1:6" x14ac:dyDescent="0.25">
      <c r="A265" s="27">
        <v>11.5</v>
      </c>
      <c r="B265" s="6" t="s">
        <v>354</v>
      </c>
      <c r="C265" s="9" t="s">
        <v>36</v>
      </c>
      <c r="D265" s="23" t="s">
        <v>355</v>
      </c>
      <c r="E265" s="36">
        <v>16.8</v>
      </c>
      <c r="F265" s="20">
        <f t="shared" si="4"/>
        <v>774.48</v>
      </c>
    </row>
    <row r="266" spans="1:6" x14ac:dyDescent="0.25">
      <c r="A266" s="27">
        <v>11.6</v>
      </c>
      <c r="B266" s="6" t="s">
        <v>356</v>
      </c>
      <c r="C266" s="9" t="s">
        <v>36</v>
      </c>
      <c r="D266" s="23" t="s">
        <v>357</v>
      </c>
      <c r="E266" s="36">
        <v>6.04</v>
      </c>
      <c r="F266" s="20">
        <f t="shared" si="4"/>
        <v>3044.16</v>
      </c>
    </row>
    <row r="267" spans="1:6" ht="15.75" thickBot="1" x14ac:dyDescent="0.3">
      <c r="A267" s="28">
        <v>11.7</v>
      </c>
      <c r="B267" s="7" t="s">
        <v>358</v>
      </c>
      <c r="C267" s="10" t="s">
        <v>36</v>
      </c>
      <c r="D267" s="24" t="s">
        <v>359</v>
      </c>
      <c r="E267" s="37">
        <v>6.04</v>
      </c>
      <c r="F267" s="21">
        <f t="shared" si="4"/>
        <v>1316.72</v>
      </c>
    </row>
    <row r="268" spans="1:6" ht="15.75" thickBot="1" x14ac:dyDescent="0.3">
      <c r="A268" s="49" t="s">
        <v>568</v>
      </c>
      <c r="B268" s="50"/>
      <c r="C268" s="50"/>
      <c r="D268" s="50"/>
      <c r="E268" s="51"/>
      <c r="F268" s="44">
        <f>SUM(F259:F267)</f>
        <v>170105.48360000001</v>
      </c>
    </row>
    <row r="269" spans="1:6" x14ac:dyDescent="0.25">
      <c r="A269" s="39">
        <v>12</v>
      </c>
      <c r="B269" s="40" t="s">
        <v>360</v>
      </c>
      <c r="C269" s="8"/>
      <c r="D269" s="65"/>
      <c r="E269" s="35"/>
      <c r="F269" s="19">
        <f t="shared" si="4"/>
        <v>0</v>
      </c>
    </row>
    <row r="270" spans="1:6" x14ac:dyDescent="0.25">
      <c r="A270" s="27">
        <v>12.1</v>
      </c>
      <c r="B270" s="6" t="s">
        <v>361</v>
      </c>
      <c r="C270" s="9" t="s">
        <v>36</v>
      </c>
      <c r="D270" s="23" t="s">
        <v>362</v>
      </c>
      <c r="E270" s="36">
        <v>46.84</v>
      </c>
      <c r="F270" s="20">
        <f t="shared" si="4"/>
        <v>137.24120000000002</v>
      </c>
    </row>
    <row r="271" spans="1:6" x14ac:dyDescent="0.25">
      <c r="A271" s="27">
        <v>12.2</v>
      </c>
      <c r="B271" s="6" t="s">
        <v>363</v>
      </c>
      <c r="C271" s="9" t="s">
        <v>36</v>
      </c>
      <c r="D271" s="23" t="s">
        <v>146</v>
      </c>
      <c r="E271" s="36">
        <v>183.89</v>
      </c>
      <c r="F271" s="20">
        <f t="shared" si="4"/>
        <v>1287.23</v>
      </c>
    </row>
    <row r="272" spans="1:6" x14ac:dyDescent="0.25">
      <c r="A272" s="27">
        <v>12.3</v>
      </c>
      <c r="B272" s="6" t="s">
        <v>364</v>
      </c>
      <c r="C272" s="9" t="s">
        <v>13</v>
      </c>
      <c r="D272" s="23" t="s">
        <v>365</v>
      </c>
      <c r="E272" s="36">
        <v>318.83999999999997</v>
      </c>
      <c r="F272" s="20">
        <f t="shared" si="4"/>
        <v>28182.267599999999</v>
      </c>
    </row>
    <row r="273" spans="1:6" x14ac:dyDescent="0.25">
      <c r="A273" s="27">
        <v>12.4</v>
      </c>
      <c r="B273" s="6" t="s">
        <v>366</v>
      </c>
      <c r="C273" s="9" t="s">
        <v>13</v>
      </c>
      <c r="D273" s="23" t="s">
        <v>367</v>
      </c>
      <c r="E273" s="36">
        <v>491.08</v>
      </c>
      <c r="F273" s="20">
        <f t="shared" si="4"/>
        <v>66615.002000000008</v>
      </c>
    </row>
    <row r="274" spans="1:6" x14ac:dyDescent="0.25">
      <c r="A274" s="27">
        <v>12.5</v>
      </c>
      <c r="B274" s="6" t="s">
        <v>368</v>
      </c>
      <c r="C274" s="9" t="s">
        <v>13</v>
      </c>
      <c r="D274" s="23" t="s">
        <v>369</v>
      </c>
      <c r="E274" s="36">
        <v>350.68</v>
      </c>
      <c r="F274" s="20">
        <f t="shared" si="4"/>
        <v>441.85680000000002</v>
      </c>
    </row>
    <row r="275" spans="1:6" x14ac:dyDescent="0.25">
      <c r="A275" s="31"/>
      <c r="B275" s="6" t="s">
        <v>370</v>
      </c>
      <c r="C275" s="11"/>
      <c r="D275" s="66"/>
      <c r="E275" s="74"/>
      <c r="F275" s="20">
        <f t="shared" si="4"/>
        <v>0</v>
      </c>
    </row>
    <row r="276" spans="1:6" x14ac:dyDescent="0.25">
      <c r="A276" s="27">
        <v>12.6</v>
      </c>
      <c r="B276" s="6" t="s">
        <v>371</v>
      </c>
      <c r="C276" s="9" t="s">
        <v>13</v>
      </c>
      <c r="D276" s="23" t="s">
        <v>372</v>
      </c>
      <c r="E276" s="36">
        <v>322.89999999999998</v>
      </c>
      <c r="F276" s="20">
        <f t="shared" si="4"/>
        <v>135.61799999999999</v>
      </c>
    </row>
    <row r="277" spans="1:6" x14ac:dyDescent="0.25">
      <c r="A277" s="27">
        <v>12.7</v>
      </c>
      <c r="B277" s="6" t="s">
        <v>373</v>
      </c>
      <c r="C277" s="9" t="s">
        <v>36</v>
      </c>
      <c r="D277" s="23" t="s">
        <v>374</v>
      </c>
      <c r="E277" s="36">
        <v>337.03</v>
      </c>
      <c r="F277" s="20">
        <f t="shared" si="4"/>
        <v>40443.599999999999</v>
      </c>
    </row>
    <row r="278" spans="1:6" x14ac:dyDescent="0.25">
      <c r="A278" s="27">
        <v>12.8</v>
      </c>
      <c r="B278" s="6" t="s">
        <v>375</v>
      </c>
      <c r="C278" s="9" t="s">
        <v>13</v>
      </c>
      <c r="D278" s="23" t="s">
        <v>376</v>
      </c>
      <c r="E278" s="36">
        <v>203.06</v>
      </c>
      <c r="F278" s="20">
        <f t="shared" si="4"/>
        <v>28777.663199999999</v>
      </c>
    </row>
    <row r="279" spans="1:6" x14ac:dyDescent="0.25">
      <c r="A279" s="27">
        <v>12.9</v>
      </c>
      <c r="B279" s="6" t="s">
        <v>377</v>
      </c>
      <c r="C279" s="9" t="s">
        <v>36</v>
      </c>
      <c r="D279" s="23" t="s">
        <v>378</v>
      </c>
      <c r="E279" s="36">
        <v>351.02</v>
      </c>
      <c r="F279" s="20">
        <f t="shared" si="4"/>
        <v>50546.879999999997</v>
      </c>
    </row>
    <row r="280" spans="1:6" x14ac:dyDescent="0.25">
      <c r="A280" s="32" t="s">
        <v>565</v>
      </c>
      <c r="B280" s="6" t="s">
        <v>379</v>
      </c>
      <c r="C280" s="9" t="s">
        <v>36</v>
      </c>
      <c r="D280" s="23" t="s">
        <v>159</v>
      </c>
      <c r="E280" s="36">
        <v>82</v>
      </c>
      <c r="F280" s="20">
        <f t="shared" si="4"/>
        <v>1968</v>
      </c>
    </row>
    <row r="281" spans="1:6" x14ac:dyDescent="0.25">
      <c r="A281" s="27">
        <v>12.11</v>
      </c>
      <c r="B281" s="6" t="s">
        <v>380</v>
      </c>
      <c r="C281" s="9" t="s">
        <v>13</v>
      </c>
      <c r="D281" s="23" t="s">
        <v>381</v>
      </c>
      <c r="E281" s="36">
        <v>391.96</v>
      </c>
      <c r="F281" s="20">
        <f t="shared" si="4"/>
        <v>1316.9856</v>
      </c>
    </row>
    <row r="282" spans="1:6" x14ac:dyDescent="0.25">
      <c r="A282" s="27">
        <v>12.12</v>
      </c>
      <c r="B282" s="6" t="s">
        <v>382</v>
      </c>
      <c r="C282" s="9" t="s">
        <v>13</v>
      </c>
      <c r="D282" s="23" t="s">
        <v>383</v>
      </c>
      <c r="E282" s="36">
        <v>322.89999999999998</v>
      </c>
      <c r="F282" s="20">
        <f t="shared" si="4"/>
        <v>6044.6879999999992</v>
      </c>
    </row>
    <row r="283" spans="1:6" x14ac:dyDescent="0.25">
      <c r="A283" s="27">
        <v>12.13</v>
      </c>
      <c r="B283" s="6" t="s">
        <v>384</v>
      </c>
      <c r="C283" s="9" t="s">
        <v>13</v>
      </c>
      <c r="D283" s="23" t="s">
        <v>385</v>
      </c>
      <c r="E283" s="36">
        <v>362.14</v>
      </c>
      <c r="F283" s="20">
        <f t="shared" si="4"/>
        <v>1781.7287999999999</v>
      </c>
    </row>
    <row r="284" spans="1:6" x14ac:dyDescent="0.25">
      <c r="A284" s="27">
        <v>12.14</v>
      </c>
      <c r="B284" s="6" t="s">
        <v>386</v>
      </c>
      <c r="C284" s="9" t="s">
        <v>13</v>
      </c>
      <c r="D284" s="23" t="s">
        <v>387</v>
      </c>
      <c r="E284" s="36">
        <v>391.96</v>
      </c>
      <c r="F284" s="20">
        <f t="shared" si="4"/>
        <v>31172.578799999999</v>
      </c>
    </row>
    <row r="285" spans="1:6" x14ac:dyDescent="0.25">
      <c r="A285" s="27">
        <v>12.15</v>
      </c>
      <c r="B285" s="6" t="s">
        <v>388</v>
      </c>
      <c r="C285" s="9" t="s">
        <v>13</v>
      </c>
      <c r="D285" s="23" t="s">
        <v>389</v>
      </c>
      <c r="E285" s="36">
        <v>491.08</v>
      </c>
      <c r="F285" s="20">
        <f t="shared" si="4"/>
        <v>11702.436399999999</v>
      </c>
    </row>
    <row r="286" spans="1:6" x14ac:dyDescent="0.25">
      <c r="A286" s="27">
        <v>12.16</v>
      </c>
      <c r="B286" s="6" t="s">
        <v>390</v>
      </c>
      <c r="C286" s="9" t="s">
        <v>13</v>
      </c>
      <c r="D286" s="23" t="s">
        <v>391</v>
      </c>
      <c r="E286" s="36">
        <v>281.89</v>
      </c>
      <c r="F286" s="20">
        <f t="shared" si="4"/>
        <v>546.86659999999995</v>
      </c>
    </row>
    <row r="287" spans="1:6" x14ac:dyDescent="0.25">
      <c r="A287" s="27">
        <v>12.17</v>
      </c>
      <c r="B287" s="6" t="s">
        <v>392</v>
      </c>
      <c r="C287" s="9" t="s">
        <v>13</v>
      </c>
      <c r="D287" s="23" t="s">
        <v>393</v>
      </c>
      <c r="E287" s="36">
        <v>752.38</v>
      </c>
      <c r="F287" s="20">
        <f t="shared" si="4"/>
        <v>48152.32</v>
      </c>
    </row>
    <row r="288" spans="1:6" x14ac:dyDescent="0.25">
      <c r="A288" s="27">
        <v>12.18</v>
      </c>
      <c r="B288" s="6" t="s">
        <v>394</v>
      </c>
      <c r="C288" s="9" t="s">
        <v>13</v>
      </c>
      <c r="D288" s="23" t="s">
        <v>395</v>
      </c>
      <c r="E288" s="36">
        <v>167.08</v>
      </c>
      <c r="F288" s="20">
        <f t="shared" si="4"/>
        <v>2649.8888000000002</v>
      </c>
    </row>
    <row r="289" spans="1:6" x14ac:dyDescent="0.25">
      <c r="A289" s="27">
        <v>12.19</v>
      </c>
      <c r="B289" s="6" t="s">
        <v>396</v>
      </c>
      <c r="C289" s="9" t="s">
        <v>13</v>
      </c>
      <c r="D289" s="23" t="s">
        <v>397</v>
      </c>
      <c r="E289" s="36">
        <v>556.16</v>
      </c>
      <c r="F289" s="20">
        <f t="shared" si="4"/>
        <v>2669.5679999999998</v>
      </c>
    </row>
    <row r="290" spans="1:6" x14ac:dyDescent="0.25">
      <c r="A290" s="32" t="s">
        <v>566</v>
      </c>
      <c r="B290" s="6" t="s">
        <v>398</v>
      </c>
      <c r="C290" s="9" t="s">
        <v>36</v>
      </c>
      <c r="D290" s="23" t="s">
        <v>399</v>
      </c>
      <c r="E290" s="36">
        <v>35.72</v>
      </c>
      <c r="F290" s="20">
        <f t="shared" si="4"/>
        <v>291.11799999999999</v>
      </c>
    </row>
    <row r="291" spans="1:6" ht="15.75" thickBot="1" x14ac:dyDescent="0.3">
      <c r="A291" s="28">
        <v>12.21</v>
      </c>
      <c r="B291" s="7" t="s">
        <v>400</v>
      </c>
      <c r="C291" s="10" t="s">
        <v>13</v>
      </c>
      <c r="D291" s="24" t="s">
        <v>401</v>
      </c>
      <c r="E291" s="37">
        <v>362.14</v>
      </c>
      <c r="F291" s="21">
        <f t="shared" si="4"/>
        <v>206.41979999999998</v>
      </c>
    </row>
    <row r="292" spans="1:6" ht="15.75" thickBot="1" x14ac:dyDescent="0.3">
      <c r="A292" s="49" t="s">
        <v>568</v>
      </c>
      <c r="B292" s="50"/>
      <c r="C292" s="50"/>
      <c r="D292" s="50"/>
      <c r="E292" s="51"/>
      <c r="F292" s="44">
        <f>SUM(F269:F291)</f>
        <v>325069.95760000002</v>
      </c>
    </row>
    <row r="293" spans="1:6" x14ac:dyDescent="0.25">
      <c r="A293" s="39">
        <v>13</v>
      </c>
      <c r="B293" s="40" t="s">
        <v>402</v>
      </c>
      <c r="C293" s="8"/>
      <c r="D293" s="65"/>
      <c r="E293" s="35"/>
      <c r="F293" s="19">
        <f t="shared" si="4"/>
        <v>0</v>
      </c>
    </row>
    <row r="294" spans="1:6" x14ac:dyDescent="0.25">
      <c r="A294" s="27">
        <v>13.1</v>
      </c>
      <c r="B294" s="6" t="s">
        <v>403</v>
      </c>
      <c r="C294" s="9" t="s">
        <v>13</v>
      </c>
      <c r="D294" s="23" t="s">
        <v>404</v>
      </c>
      <c r="E294" s="36">
        <v>98.64</v>
      </c>
      <c r="F294" s="20">
        <f t="shared" si="4"/>
        <v>20499.364799999999</v>
      </c>
    </row>
    <row r="295" spans="1:6" ht="15.75" thickBot="1" x14ac:dyDescent="0.3">
      <c r="A295" s="28">
        <v>13.2</v>
      </c>
      <c r="B295" s="7" t="s">
        <v>405</v>
      </c>
      <c r="C295" s="10" t="s">
        <v>13</v>
      </c>
      <c r="D295" s="24" t="s">
        <v>406</v>
      </c>
      <c r="E295" s="37">
        <v>99.41</v>
      </c>
      <c r="F295" s="21">
        <f t="shared" si="4"/>
        <v>1737.6867999999999</v>
      </c>
    </row>
    <row r="296" spans="1:6" ht="15.75" thickBot="1" x14ac:dyDescent="0.3">
      <c r="A296" s="52"/>
      <c r="B296" s="53"/>
      <c r="C296" s="53"/>
      <c r="D296" s="53"/>
      <c r="E296" s="54"/>
      <c r="F296" s="44">
        <f>SUM(F293:F295)</f>
        <v>22237.051599999999</v>
      </c>
    </row>
    <row r="297" spans="1:6" x14ac:dyDescent="0.25">
      <c r="A297" s="39">
        <v>14</v>
      </c>
      <c r="B297" s="40" t="s">
        <v>407</v>
      </c>
      <c r="C297" s="8"/>
      <c r="D297" s="65"/>
      <c r="E297" s="35"/>
      <c r="F297" s="19">
        <f t="shared" si="4"/>
        <v>0</v>
      </c>
    </row>
    <row r="298" spans="1:6" x14ac:dyDescent="0.25">
      <c r="A298" s="27">
        <v>14.1</v>
      </c>
      <c r="B298" s="6" t="s">
        <v>408</v>
      </c>
      <c r="C298" s="9" t="s">
        <v>13</v>
      </c>
      <c r="D298" s="23" t="s">
        <v>409</v>
      </c>
      <c r="E298" s="36">
        <v>3.73</v>
      </c>
      <c r="F298" s="20">
        <f t="shared" si="4"/>
        <v>14878.97</v>
      </c>
    </row>
    <row r="299" spans="1:6" x14ac:dyDescent="0.25">
      <c r="A299" s="27">
        <v>14.2</v>
      </c>
      <c r="B299" s="6" t="s">
        <v>410</v>
      </c>
      <c r="C299" s="9" t="s">
        <v>13</v>
      </c>
      <c r="D299" s="23" t="s">
        <v>411</v>
      </c>
      <c r="E299" s="36">
        <v>17.18</v>
      </c>
      <c r="F299" s="20">
        <f t="shared" si="4"/>
        <v>9706.7000000000007</v>
      </c>
    </row>
    <row r="300" spans="1:6" x14ac:dyDescent="0.25">
      <c r="A300" s="27">
        <v>14.3</v>
      </c>
      <c r="B300" s="6" t="s">
        <v>412</v>
      </c>
      <c r="C300" s="9" t="s">
        <v>13</v>
      </c>
      <c r="D300" s="23" t="s">
        <v>413</v>
      </c>
      <c r="E300" s="36">
        <v>24.85</v>
      </c>
      <c r="F300" s="20">
        <f t="shared" si="4"/>
        <v>84887.6</v>
      </c>
    </row>
    <row r="301" spans="1:6" x14ac:dyDescent="0.25">
      <c r="A301" s="27">
        <v>14.4</v>
      </c>
      <c r="B301" s="6" t="s">
        <v>414</v>
      </c>
      <c r="C301" s="9" t="s">
        <v>13</v>
      </c>
      <c r="D301" s="23" t="s">
        <v>415</v>
      </c>
      <c r="E301" s="36">
        <v>126.02</v>
      </c>
      <c r="F301" s="20">
        <f t="shared" si="4"/>
        <v>20289.22</v>
      </c>
    </row>
    <row r="302" spans="1:6" ht="15.75" thickBot="1" x14ac:dyDescent="0.3">
      <c r="A302" s="28">
        <v>14.5</v>
      </c>
      <c r="B302" s="7" t="s">
        <v>416</v>
      </c>
      <c r="C302" s="10" t="s">
        <v>13</v>
      </c>
      <c r="D302" s="24" t="s">
        <v>417</v>
      </c>
      <c r="E302" s="37">
        <v>20.98</v>
      </c>
      <c r="F302" s="21">
        <f t="shared" si="4"/>
        <v>8475.92</v>
      </c>
    </row>
    <row r="303" spans="1:6" ht="15.75" thickBot="1" x14ac:dyDescent="0.3">
      <c r="A303" s="49" t="s">
        <v>568</v>
      </c>
      <c r="B303" s="50"/>
      <c r="C303" s="50"/>
      <c r="D303" s="50"/>
      <c r="E303" s="51"/>
      <c r="F303" s="44">
        <f>SUM(F297:F302)</f>
        <v>138238.41</v>
      </c>
    </row>
    <row r="304" spans="1:6" x14ac:dyDescent="0.25">
      <c r="A304" s="39">
        <v>15</v>
      </c>
      <c r="B304" s="40" t="s">
        <v>418</v>
      </c>
      <c r="C304" s="8"/>
      <c r="D304" s="65"/>
      <c r="E304" s="35"/>
      <c r="F304" s="19">
        <f t="shared" si="4"/>
        <v>0</v>
      </c>
    </row>
    <row r="305" spans="1:6" x14ac:dyDescent="0.25">
      <c r="A305" s="27">
        <v>15.1</v>
      </c>
      <c r="B305" s="6" t="s">
        <v>419</v>
      </c>
      <c r="C305" s="9" t="s">
        <v>13</v>
      </c>
      <c r="D305" s="23" t="s">
        <v>420</v>
      </c>
      <c r="E305" s="36">
        <v>3.73</v>
      </c>
      <c r="F305" s="20">
        <f t="shared" si="4"/>
        <v>3051.14</v>
      </c>
    </row>
    <row r="306" spans="1:6" x14ac:dyDescent="0.25">
      <c r="A306" s="27">
        <v>15.2</v>
      </c>
      <c r="B306" s="6" t="s">
        <v>421</v>
      </c>
      <c r="C306" s="9" t="s">
        <v>36</v>
      </c>
      <c r="D306" s="23" t="s">
        <v>422</v>
      </c>
      <c r="E306" s="36">
        <v>15.16</v>
      </c>
      <c r="F306" s="20">
        <f t="shared" si="4"/>
        <v>10369.44</v>
      </c>
    </row>
    <row r="307" spans="1:6" x14ac:dyDescent="0.25">
      <c r="A307" s="27">
        <v>15.3</v>
      </c>
      <c r="B307" s="6" t="s">
        <v>423</v>
      </c>
      <c r="C307" s="9" t="s">
        <v>13</v>
      </c>
      <c r="D307" s="23" t="s">
        <v>424</v>
      </c>
      <c r="E307" s="36">
        <v>8.84</v>
      </c>
      <c r="F307" s="20">
        <f t="shared" si="4"/>
        <v>7125.04</v>
      </c>
    </row>
    <row r="308" spans="1:6" ht="15.75" thickBot="1" x14ac:dyDescent="0.3">
      <c r="A308" s="28">
        <v>15.4</v>
      </c>
      <c r="B308" s="7" t="s">
        <v>425</v>
      </c>
      <c r="C308" s="10" t="s">
        <v>13</v>
      </c>
      <c r="D308" s="24" t="s">
        <v>426</v>
      </c>
      <c r="E308" s="37">
        <v>24.85</v>
      </c>
      <c r="F308" s="21">
        <f t="shared" ref="F308:F366" si="5">D308*E308</f>
        <v>278.32</v>
      </c>
    </row>
    <row r="309" spans="1:6" ht="15.75" thickBot="1" x14ac:dyDescent="0.3">
      <c r="A309" s="49" t="s">
        <v>568</v>
      </c>
      <c r="B309" s="50"/>
      <c r="C309" s="50"/>
      <c r="D309" s="50"/>
      <c r="E309" s="51"/>
      <c r="F309" s="44">
        <f>SUM(F304:F308)</f>
        <v>20823.939999999999</v>
      </c>
    </row>
    <row r="310" spans="1:6" x14ac:dyDescent="0.25">
      <c r="A310" s="39">
        <v>16</v>
      </c>
      <c r="B310" s="40" t="s">
        <v>427</v>
      </c>
      <c r="C310" s="8"/>
      <c r="D310" s="65"/>
      <c r="E310" s="35"/>
      <c r="F310" s="19">
        <f t="shared" si="5"/>
        <v>0</v>
      </c>
    </row>
    <row r="311" spans="1:6" x14ac:dyDescent="0.25">
      <c r="A311" s="27">
        <v>16.100000000000001</v>
      </c>
      <c r="B311" s="6" t="s">
        <v>428</v>
      </c>
      <c r="C311" s="9" t="s">
        <v>13</v>
      </c>
      <c r="D311" s="23" t="s">
        <v>429</v>
      </c>
      <c r="E311" s="36">
        <v>47.41</v>
      </c>
      <c r="F311" s="20">
        <f t="shared" si="5"/>
        <v>3812.2380999999996</v>
      </c>
    </row>
    <row r="312" spans="1:6" x14ac:dyDescent="0.25">
      <c r="A312" s="27">
        <v>16.2</v>
      </c>
      <c r="B312" s="6" t="s">
        <v>430</v>
      </c>
      <c r="C312" s="9" t="s">
        <v>13</v>
      </c>
      <c r="D312" s="23" t="s">
        <v>431</v>
      </c>
      <c r="E312" s="36">
        <v>32.65</v>
      </c>
      <c r="F312" s="20">
        <f t="shared" si="5"/>
        <v>23508</v>
      </c>
    </row>
    <row r="313" spans="1:6" x14ac:dyDescent="0.25">
      <c r="A313" s="27">
        <v>16.3</v>
      </c>
      <c r="B313" s="6" t="s">
        <v>432</v>
      </c>
      <c r="C313" s="9" t="s">
        <v>13</v>
      </c>
      <c r="D313" s="23" t="s">
        <v>433</v>
      </c>
      <c r="E313" s="36">
        <v>8.5</v>
      </c>
      <c r="F313" s="20">
        <f t="shared" si="5"/>
        <v>18929.5</v>
      </c>
    </row>
    <row r="314" spans="1:6" x14ac:dyDescent="0.25">
      <c r="A314" s="27">
        <v>16.399999999999999</v>
      </c>
      <c r="B314" s="6" t="s">
        <v>434</v>
      </c>
      <c r="C314" s="9" t="s">
        <v>13</v>
      </c>
      <c r="D314" s="23" t="s">
        <v>435</v>
      </c>
      <c r="E314" s="36">
        <v>65.62</v>
      </c>
      <c r="F314" s="20">
        <f t="shared" si="5"/>
        <v>83599.88</v>
      </c>
    </row>
    <row r="315" spans="1:6" x14ac:dyDescent="0.25">
      <c r="A315" s="27">
        <v>16.5</v>
      </c>
      <c r="B315" s="6" t="s">
        <v>436</v>
      </c>
      <c r="C315" s="9" t="s">
        <v>13</v>
      </c>
      <c r="D315" s="23" t="s">
        <v>437</v>
      </c>
      <c r="E315" s="36">
        <v>65.62</v>
      </c>
      <c r="F315" s="20">
        <f t="shared" si="5"/>
        <v>130780.66</v>
      </c>
    </row>
    <row r="316" spans="1:6" x14ac:dyDescent="0.25">
      <c r="A316" s="27">
        <v>16.600000000000001</v>
      </c>
      <c r="B316" s="6" t="s">
        <v>438</v>
      </c>
      <c r="C316" s="9" t="s">
        <v>13</v>
      </c>
      <c r="D316" s="23" t="s">
        <v>439</v>
      </c>
      <c r="E316" s="36">
        <v>40.97</v>
      </c>
      <c r="F316" s="20">
        <f t="shared" si="5"/>
        <v>36463.299999999996</v>
      </c>
    </row>
    <row r="317" spans="1:6" x14ac:dyDescent="0.25">
      <c r="A317" s="27">
        <v>16.7</v>
      </c>
      <c r="B317" s="6" t="s">
        <v>440</v>
      </c>
      <c r="C317" s="9" t="s">
        <v>13</v>
      </c>
      <c r="D317" s="23" t="s">
        <v>441</v>
      </c>
      <c r="E317" s="36">
        <v>39.590000000000003</v>
      </c>
      <c r="F317" s="20">
        <f t="shared" si="5"/>
        <v>75338.186400000006</v>
      </c>
    </row>
    <row r="318" spans="1:6" x14ac:dyDescent="0.25">
      <c r="A318" s="27">
        <v>16.8</v>
      </c>
      <c r="B318" s="6" t="s">
        <v>442</v>
      </c>
      <c r="C318" s="9" t="s">
        <v>13</v>
      </c>
      <c r="D318" s="23" t="s">
        <v>443</v>
      </c>
      <c r="E318" s="36">
        <v>23.24</v>
      </c>
      <c r="F318" s="20">
        <f t="shared" si="5"/>
        <v>8140.5071999999991</v>
      </c>
    </row>
    <row r="319" spans="1:6" x14ac:dyDescent="0.25">
      <c r="A319" s="27">
        <v>16.899999999999999</v>
      </c>
      <c r="B319" s="6" t="s">
        <v>444</v>
      </c>
      <c r="C319" s="9" t="s">
        <v>13</v>
      </c>
      <c r="D319" s="23" t="s">
        <v>445</v>
      </c>
      <c r="E319" s="36">
        <v>23.56</v>
      </c>
      <c r="F319" s="20">
        <f t="shared" si="5"/>
        <v>4476.3999999999996</v>
      </c>
    </row>
    <row r="320" spans="1:6" x14ac:dyDescent="0.25">
      <c r="A320" s="32" t="s">
        <v>549</v>
      </c>
      <c r="B320" s="6" t="s">
        <v>446</v>
      </c>
      <c r="C320" s="9" t="s">
        <v>13</v>
      </c>
      <c r="D320" s="23" t="s">
        <v>447</v>
      </c>
      <c r="E320" s="36">
        <v>29.35</v>
      </c>
      <c r="F320" s="20">
        <f t="shared" si="5"/>
        <v>25299.7</v>
      </c>
    </row>
    <row r="321" spans="1:6" x14ac:dyDescent="0.25">
      <c r="A321" s="27">
        <v>16.11</v>
      </c>
      <c r="B321" s="6" t="s">
        <v>448</v>
      </c>
      <c r="C321" s="9" t="s">
        <v>13</v>
      </c>
      <c r="D321" s="23" t="s">
        <v>449</v>
      </c>
      <c r="E321" s="36">
        <v>43.8</v>
      </c>
      <c r="F321" s="20">
        <f t="shared" si="5"/>
        <v>37799.399999999994</v>
      </c>
    </row>
    <row r="322" spans="1:6" x14ac:dyDescent="0.25">
      <c r="A322" s="27">
        <v>16.12</v>
      </c>
      <c r="B322" s="6" t="s">
        <v>450</v>
      </c>
      <c r="C322" s="9" t="s">
        <v>26</v>
      </c>
      <c r="D322" s="23" t="s">
        <v>451</v>
      </c>
      <c r="E322" s="36">
        <v>336.07</v>
      </c>
      <c r="F322" s="20">
        <f t="shared" si="5"/>
        <v>64827.902999999998</v>
      </c>
    </row>
    <row r="323" spans="1:6" x14ac:dyDescent="0.25">
      <c r="A323" s="27">
        <v>16.13</v>
      </c>
      <c r="B323" s="6" t="s">
        <v>452</v>
      </c>
      <c r="C323" s="9" t="s">
        <v>13</v>
      </c>
      <c r="D323" s="23" t="s">
        <v>431</v>
      </c>
      <c r="E323" s="36">
        <v>16.760000000000002</v>
      </c>
      <c r="F323" s="20">
        <f t="shared" si="5"/>
        <v>12067.2</v>
      </c>
    </row>
    <row r="324" spans="1:6" x14ac:dyDescent="0.25">
      <c r="A324" s="27">
        <v>16.14</v>
      </c>
      <c r="B324" s="6" t="s">
        <v>453</v>
      </c>
      <c r="C324" s="9" t="s">
        <v>36</v>
      </c>
      <c r="D324" s="23" t="s">
        <v>454</v>
      </c>
      <c r="E324" s="36">
        <v>14.29</v>
      </c>
      <c r="F324" s="20">
        <f t="shared" si="5"/>
        <v>13175.38</v>
      </c>
    </row>
    <row r="325" spans="1:6" ht="15.75" thickBot="1" x14ac:dyDescent="0.3">
      <c r="A325" s="28">
        <v>16.149999999999999</v>
      </c>
      <c r="B325" s="7" t="s">
        <v>455</v>
      </c>
      <c r="C325" s="10" t="s">
        <v>36</v>
      </c>
      <c r="D325" s="24" t="s">
        <v>456</v>
      </c>
      <c r="E325" s="37">
        <v>43.8</v>
      </c>
      <c r="F325" s="21">
        <f t="shared" si="5"/>
        <v>12921</v>
      </c>
    </row>
    <row r="326" spans="1:6" ht="15.75" thickBot="1" x14ac:dyDescent="0.3">
      <c r="A326" s="49" t="s">
        <v>568</v>
      </c>
      <c r="B326" s="50"/>
      <c r="C326" s="50"/>
      <c r="D326" s="50"/>
      <c r="E326" s="51"/>
      <c r="F326" s="44">
        <f>SUM(F310:F325)</f>
        <v>551139.25470000005</v>
      </c>
    </row>
    <row r="327" spans="1:6" x14ac:dyDescent="0.25">
      <c r="A327" s="39">
        <v>17</v>
      </c>
      <c r="B327" s="40" t="s">
        <v>457</v>
      </c>
      <c r="C327" s="8"/>
      <c r="D327" s="65"/>
      <c r="E327" s="35"/>
      <c r="F327" s="19">
        <f t="shared" si="5"/>
        <v>0</v>
      </c>
    </row>
    <row r="328" spans="1:6" x14ac:dyDescent="0.25">
      <c r="A328" s="27">
        <v>17.100000000000001</v>
      </c>
      <c r="B328" s="6" t="s">
        <v>458</v>
      </c>
      <c r="C328" s="9" t="s">
        <v>36</v>
      </c>
      <c r="D328" s="23" t="s">
        <v>459</v>
      </c>
      <c r="E328" s="36">
        <v>5.0599999999999996</v>
      </c>
      <c r="F328" s="20">
        <f t="shared" si="5"/>
        <v>132.066</v>
      </c>
    </row>
    <row r="329" spans="1:6" x14ac:dyDescent="0.25">
      <c r="A329" s="27">
        <v>17.2</v>
      </c>
      <c r="B329" s="6" t="s">
        <v>460</v>
      </c>
      <c r="C329" s="9" t="s">
        <v>13</v>
      </c>
      <c r="D329" s="23" t="s">
        <v>461</v>
      </c>
      <c r="E329" s="36">
        <v>9.26</v>
      </c>
      <c r="F329" s="20">
        <f t="shared" si="5"/>
        <v>14640.06</v>
      </c>
    </row>
    <row r="330" spans="1:6" x14ac:dyDescent="0.25">
      <c r="A330" s="27">
        <v>17.3</v>
      </c>
      <c r="B330" s="6" t="s">
        <v>462</v>
      </c>
      <c r="C330" s="9" t="s">
        <v>13</v>
      </c>
      <c r="D330" s="23" t="s">
        <v>463</v>
      </c>
      <c r="E330" s="36">
        <v>9.84</v>
      </c>
      <c r="F330" s="20">
        <f t="shared" si="5"/>
        <v>11422.862399999998</v>
      </c>
    </row>
    <row r="331" spans="1:6" x14ac:dyDescent="0.25">
      <c r="A331" s="27">
        <v>17.399999999999999</v>
      </c>
      <c r="B331" s="6" t="s">
        <v>464</v>
      </c>
      <c r="C331" s="9" t="s">
        <v>13</v>
      </c>
      <c r="D331" s="23" t="s">
        <v>465</v>
      </c>
      <c r="E331" s="36">
        <v>10.33</v>
      </c>
      <c r="F331" s="20">
        <f t="shared" si="5"/>
        <v>99.167999999999992</v>
      </c>
    </row>
    <row r="332" spans="1:6" x14ac:dyDescent="0.25">
      <c r="A332" s="27">
        <v>17.5</v>
      </c>
      <c r="B332" s="6" t="s">
        <v>466</v>
      </c>
      <c r="C332" s="9" t="s">
        <v>13</v>
      </c>
      <c r="D332" s="23" t="s">
        <v>162</v>
      </c>
      <c r="E332" s="36">
        <v>10.15</v>
      </c>
      <c r="F332" s="20">
        <f t="shared" si="5"/>
        <v>20.3</v>
      </c>
    </row>
    <row r="333" spans="1:6" x14ac:dyDescent="0.25">
      <c r="A333" s="27">
        <v>17.600000000000001</v>
      </c>
      <c r="B333" s="6" t="s">
        <v>467</v>
      </c>
      <c r="C333" s="9" t="s">
        <v>13</v>
      </c>
      <c r="D333" s="23" t="s">
        <v>468</v>
      </c>
      <c r="E333" s="36">
        <v>12.25</v>
      </c>
      <c r="F333" s="20">
        <f t="shared" si="5"/>
        <v>2597</v>
      </c>
    </row>
    <row r="334" spans="1:6" x14ac:dyDescent="0.25">
      <c r="A334" s="27">
        <v>17.7</v>
      </c>
      <c r="B334" s="6" t="s">
        <v>469</v>
      </c>
      <c r="C334" s="9" t="s">
        <v>13</v>
      </c>
      <c r="D334" s="23" t="s">
        <v>137</v>
      </c>
      <c r="E334" s="36">
        <v>17.39</v>
      </c>
      <c r="F334" s="20">
        <f t="shared" si="5"/>
        <v>26085</v>
      </c>
    </row>
    <row r="335" spans="1:6" x14ac:dyDescent="0.25">
      <c r="A335" s="27">
        <v>17.8</v>
      </c>
      <c r="B335" s="6" t="s">
        <v>470</v>
      </c>
      <c r="C335" s="9" t="s">
        <v>13</v>
      </c>
      <c r="D335" s="23" t="s">
        <v>471</v>
      </c>
      <c r="E335" s="36">
        <v>7.42</v>
      </c>
      <c r="F335" s="20">
        <f t="shared" si="5"/>
        <v>7420</v>
      </c>
    </row>
    <row r="336" spans="1:6" x14ac:dyDescent="0.25">
      <c r="A336" s="27">
        <v>17.899999999999999</v>
      </c>
      <c r="B336" s="6" t="s">
        <v>472</v>
      </c>
      <c r="C336" s="9" t="s">
        <v>13</v>
      </c>
      <c r="D336" s="23" t="s">
        <v>473</v>
      </c>
      <c r="E336" s="36">
        <v>9.77</v>
      </c>
      <c r="F336" s="20">
        <f t="shared" si="5"/>
        <v>1514.35</v>
      </c>
    </row>
    <row r="337" spans="1:6" x14ac:dyDescent="0.25">
      <c r="A337" s="32" t="s">
        <v>567</v>
      </c>
      <c r="B337" s="6" t="s">
        <v>474</v>
      </c>
      <c r="C337" s="9" t="s">
        <v>13</v>
      </c>
      <c r="D337" s="23" t="s">
        <v>475</v>
      </c>
      <c r="E337" s="36">
        <v>2.46</v>
      </c>
      <c r="F337" s="20">
        <f t="shared" si="5"/>
        <v>1348.08</v>
      </c>
    </row>
    <row r="338" spans="1:6" x14ac:dyDescent="0.25">
      <c r="A338" s="27">
        <v>17.11</v>
      </c>
      <c r="B338" s="6" t="s">
        <v>476</v>
      </c>
      <c r="C338" s="9" t="s">
        <v>13</v>
      </c>
      <c r="D338" s="23" t="s">
        <v>477</v>
      </c>
      <c r="E338" s="36">
        <v>14.58</v>
      </c>
      <c r="F338" s="20">
        <f t="shared" si="5"/>
        <v>18545.759999999998</v>
      </c>
    </row>
    <row r="339" spans="1:6" x14ac:dyDescent="0.25">
      <c r="A339" s="27">
        <v>17.12</v>
      </c>
      <c r="B339" s="6" t="s">
        <v>478</v>
      </c>
      <c r="C339" s="9" t="s">
        <v>13</v>
      </c>
      <c r="D339" s="23" t="s">
        <v>479</v>
      </c>
      <c r="E339" s="36">
        <v>14.58</v>
      </c>
      <c r="F339" s="20">
        <f t="shared" si="5"/>
        <v>55126.98</v>
      </c>
    </row>
    <row r="340" spans="1:6" x14ac:dyDescent="0.25">
      <c r="A340" s="27">
        <v>17.13</v>
      </c>
      <c r="B340" s="6" t="s">
        <v>480</v>
      </c>
      <c r="C340" s="9" t="s">
        <v>13</v>
      </c>
      <c r="D340" s="23" t="s">
        <v>481</v>
      </c>
      <c r="E340" s="36">
        <v>11.63</v>
      </c>
      <c r="F340" s="20">
        <f t="shared" si="5"/>
        <v>22864.58</v>
      </c>
    </row>
    <row r="341" spans="1:6" x14ac:dyDescent="0.25">
      <c r="A341" s="27">
        <v>17.14</v>
      </c>
      <c r="B341" s="6" t="s">
        <v>482</v>
      </c>
      <c r="C341" s="9" t="s">
        <v>13</v>
      </c>
      <c r="D341" s="23" t="s">
        <v>483</v>
      </c>
      <c r="E341" s="36">
        <v>14.38</v>
      </c>
      <c r="F341" s="20">
        <f t="shared" si="5"/>
        <v>1045.2822000000001</v>
      </c>
    </row>
    <row r="342" spans="1:6" x14ac:dyDescent="0.25">
      <c r="A342" s="27">
        <v>17.149999999999999</v>
      </c>
      <c r="B342" s="6" t="s">
        <v>484</v>
      </c>
      <c r="C342" s="9" t="s">
        <v>13</v>
      </c>
      <c r="D342" s="23" t="s">
        <v>485</v>
      </c>
      <c r="E342" s="36">
        <v>10.01</v>
      </c>
      <c r="F342" s="20">
        <f t="shared" si="5"/>
        <v>8617.2085999999999</v>
      </c>
    </row>
    <row r="343" spans="1:6" x14ac:dyDescent="0.25">
      <c r="A343" s="27">
        <v>17.16</v>
      </c>
      <c r="B343" s="6" t="s">
        <v>486</v>
      </c>
      <c r="C343" s="9" t="s">
        <v>13</v>
      </c>
      <c r="D343" s="23" t="s">
        <v>487</v>
      </c>
      <c r="E343" s="36">
        <v>7.55</v>
      </c>
      <c r="F343" s="20">
        <f t="shared" si="5"/>
        <v>22378.2</v>
      </c>
    </row>
    <row r="344" spans="1:6" ht="15.75" thickBot="1" x14ac:dyDescent="0.3">
      <c r="A344" s="28">
        <v>17.170000000000002</v>
      </c>
      <c r="B344" s="7" t="s">
        <v>488</v>
      </c>
      <c r="C344" s="10" t="s">
        <v>13</v>
      </c>
      <c r="D344" s="24" t="s">
        <v>489</v>
      </c>
      <c r="E344" s="37">
        <v>13.42</v>
      </c>
      <c r="F344" s="21">
        <f t="shared" si="5"/>
        <v>11797.656199999999</v>
      </c>
    </row>
    <row r="345" spans="1:6" ht="15.75" thickBot="1" x14ac:dyDescent="0.3">
      <c r="A345" s="49" t="s">
        <v>568</v>
      </c>
      <c r="B345" s="50"/>
      <c r="C345" s="50"/>
      <c r="D345" s="50"/>
      <c r="E345" s="51"/>
      <c r="F345" s="44">
        <f>SUM(F327:F344)</f>
        <v>205654.55340000003</v>
      </c>
    </row>
    <row r="346" spans="1:6" x14ac:dyDescent="0.25">
      <c r="A346" s="39">
        <v>18</v>
      </c>
      <c r="B346" s="40" t="s">
        <v>490</v>
      </c>
      <c r="C346" s="8"/>
      <c r="D346" s="65"/>
      <c r="E346" s="35"/>
      <c r="F346" s="19">
        <f t="shared" si="5"/>
        <v>0</v>
      </c>
    </row>
    <row r="347" spans="1:6" x14ac:dyDescent="0.25">
      <c r="A347" s="27">
        <v>18.100000000000001</v>
      </c>
      <c r="B347" s="6" t="s">
        <v>491</v>
      </c>
      <c r="C347" s="9" t="s">
        <v>16</v>
      </c>
      <c r="D347" s="23" t="s">
        <v>17</v>
      </c>
      <c r="E347" s="36">
        <v>60</v>
      </c>
      <c r="F347" s="20">
        <f t="shared" si="5"/>
        <v>60</v>
      </c>
    </row>
    <row r="348" spans="1:6" x14ac:dyDescent="0.25">
      <c r="A348" s="27">
        <v>18.2</v>
      </c>
      <c r="B348" s="6" t="s">
        <v>492</v>
      </c>
      <c r="C348" s="9" t="s">
        <v>36</v>
      </c>
      <c r="D348" s="23" t="s">
        <v>493</v>
      </c>
      <c r="E348" s="36">
        <v>16.34</v>
      </c>
      <c r="F348" s="20">
        <f t="shared" si="5"/>
        <v>17500.14</v>
      </c>
    </row>
    <row r="349" spans="1:6" x14ac:dyDescent="0.25">
      <c r="A349" s="27">
        <v>18.3</v>
      </c>
      <c r="B349" s="6" t="s">
        <v>494</v>
      </c>
      <c r="C349" s="9" t="s">
        <v>36</v>
      </c>
      <c r="D349" s="23" t="s">
        <v>495</v>
      </c>
      <c r="E349" s="36">
        <v>21.96</v>
      </c>
      <c r="F349" s="20">
        <f t="shared" si="5"/>
        <v>17655.84</v>
      </c>
    </row>
    <row r="350" spans="1:6" x14ac:dyDescent="0.25">
      <c r="A350" s="27">
        <v>18.399999999999999</v>
      </c>
      <c r="B350" s="6" t="s">
        <v>496</v>
      </c>
      <c r="C350" s="9" t="s">
        <v>16</v>
      </c>
      <c r="D350" s="23" t="s">
        <v>497</v>
      </c>
      <c r="E350" s="36">
        <v>2.38</v>
      </c>
      <c r="F350" s="20">
        <f t="shared" si="5"/>
        <v>121.38</v>
      </c>
    </row>
    <row r="351" spans="1:6" x14ac:dyDescent="0.25">
      <c r="A351" s="27">
        <v>18.5</v>
      </c>
      <c r="B351" s="6" t="s">
        <v>498</v>
      </c>
      <c r="C351" s="9" t="s">
        <v>16</v>
      </c>
      <c r="D351" s="23" t="s">
        <v>497</v>
      </c>
      <c r="E351" s="36">
        <v>39.659999999999997</v>
      </c>
      <c r="F351" s="20">
        <f t="shared" si="5"/>
        <v>2022.6599999999999</v>
      </c>
    </row>
    <row r="352" spans="1:6" ht="15.75" thickBot="1" x14ac:dyDescent="0.3">
      <c r="A352" s="28">
        <v>18.600000000000001</v>
      </c>
      <c r="B352" s="7" t="s">
        <v>499</v>
      </c>
      <c r="C352" s="10" t="s">
        <v>16</v>
      </c>
      <c r="D352" s="24" t="s">
        <v>500</v>
      </c>
      <c r="E352" s="37">
        <v>5.81</v>
      </c>
      <c r="F352" s="21">
        <f t="shared" si="5"/>
        <v>1551.27</v>
      </c>
    </row>
    <row r="353" spans="1:6" ht="15.75" thickBot="1" x14ac:dyDescent="0.3">
      <c r="A353" s="49" t="s">
        <v>568</v>
      </c>
      <c r="B353" s="50"/>
      <c r="C353" s="50"/>
      <c r="D353" s="50"/>
      <c r="E353" s="51"/>
      <c r="F353" s="44">
        <f>SUM(F346:F352)</f>
        <v>38911.289999999986</v>
      </c>
    </row>
    <row r="354" spans="1:6" x14ac:dyDescent="0.25">
      <c r="A354" s="39">
        <v>19</v>
      </c>
      <c r="B354" s="40" t="s">
        <v>501</v>
      </c>
      <c r="C354" s="8"/>
      <c r="D354" s="65"/>
      <c r="E354" s="35"/>
      <c r="F354" s="19">
        <f t="shared" si="5"/>
        <v>0</v>
      </c>
    </row>
    <row r="355" spans="1:6" x14ac:dyDescent="0.25">
      <c r="A355" s="27">
        <v>19.100000000000001</v>
      </c>
      <c r="B355" s="6" t="s">
        <v>502</v>
      </c>
      <c r="C355" s="9" t="s">
        <v>16</v>
      </c>
      <c r="D355" s="23" t="s">
        <v>17</v>
      </c>
      <c r="E355" s="36">
        <v>134.63</v>
      </c>
      <c r="F355" s="20">
        <f t="shared" si="5"/>
        <v>134.63</v>
      </c>
    </row>
    <row r="356" spans="1:6" x14ac:dyDescent="0.25">
      <c r="A356" s="27">
        <v>19.2</v>
      </c>
      <c r="B356" s="6" t="s">
        <v>503</v>
      </c>
      <c r="C356" s="9" t="s">
        <v>16</v>
      </c>
      <c r="D356" s="23" t="s">
        <v>107</v>
      </c>
      <c r="E356" s="36">
        <v>134.63</v>
      </c>
      <c r="F356" s="20">
        <f t="shared" si="5"/>
        <v>1077.04</v>
      </c>
    </row>
    <row r="357" spans="1:6" x14ac:dyDescent="0.25">
      <c r="A357" s="27">
        <v>19.3</v>
      </c>
      <c r="B357" s="6" t="s">
        <v>504</v>
      </c>
      <c r="C357" s="9" t="s">
        <v>16</v>
      </c>
      <c r="D357" s="23" t="s">
        <v>107</v>
      </c>
      <c r="E357" s="36">
        <v>516.07000000000005</v>
      </c>
      <c r="F357" s="20">
        <f t="shared" si="5"/>
        <v>4128.5600000000004</v>
      </c>
    </row>
    <row r="358" spans="1:6" x14ac:dyDescent="0.25">
      <c r="A358" s="27">
        <v>19.399999999999999</v>
      </c>
      <c r="B358" s="6" t="s">
        <v>505</v>
      </c>
      <c r="C358" s="9" t="s">
        <v>16</v>
      </c>
      <c r="D358" s="23" t="s">
        <v>99</v>
      </c>
      <c r="E358" s="36">
        <v>27.18</v>
      </c>
      <c r="F358" s="20">
        <f t="shared" si="5"/>
        <v>462.06</v>
      </c>
    </row>
    <row r="359" spans="1:6" ht="15.75" thickBot="1" x14ac:dyDescent="0.3">
      <c r="A359" s="28">
        <v>19.5</v>
      </c>
      <c r="B359" s="7" t="s">
        <v>506</v>
      </c>
      <c r="C359" s="10" t="s">
        <v>16</v>
      </c>
      <c r="D359" s="24" t="s">
        <v>99</v>
      </c>
      <c r="E359" s="37">
        <v>209.96</v>
      </c>
      <c r="F359" s="21">
        <f t="shared" si="5"/>
        <v>3569.32</v>
      </c>
    </row>
    <row r="360" spans="1:6" ht="15.75" thickBot="1" x14ac:dyDescent="0.3">
      <c r="A360" s="49" t="s">
        <v>568</v>
      </c>
      <c r="B360" s="50"/>
      <c r="C360" s="50"/>
      <c r="D360" s="50"/>
      <c r="E360" s="51"/>
      <c r="F360" s="43">
        <f>SUM(F354:F359)</f>
        <v>9371.61</v>
      </c>
    </row>
    <row r="361" spans="1:6" x14ac:dyDescent="0.25">
      <c r="A361" s="41">
        <v>20</v>
      </c>
      <c r="B361" s="42" t="s">
        <v>507</v>
      </c>
      <c r="D361" s="66"/>
      <c r="E361" s="22"/>
      <c r="F361" s="20">
        <f t="shared" si="5"/>
        <v>0</v>
      </c>
    </row>
    <row r="362" spans="1:6" x14ac:dyDescent="0.25">
      <c r="A362" s="34">
        <v>20.100000000000001</v>
      </c>
      <c r="B362" s="6" t="s">
        <v>508</v>
      </c>
      <c r="C362" s="2" t="s">
        <v>13</v>
      </c>
      <c r="D362" s="23" t="s">
        <v>509</v>
      </c>
      <c r="E362" s="22">
        <v>176.52</v>
      </c>
      <c r="F362" s="20">
        <f t="shared" si="5"/>
        <v>14686.464000000002</v>
      </c>
    </row>
    <row r="363" spans="1:6" x14ac:dyDescent="0.25">
      <c r="A363" s="34">
        <v>20.2</v>
      </c>
      <c r="B363" s="6" t="s">
        <v>510</v>
      </c>
      <c r="C363" s="2" t="s">
        <v>13</v>
      </c>
      <c r="D363" s="23" t="s">
        <v>511</v>
      </c>
      <c r="E363" s="22">
        <v>195.74</v>
      </c>
      <c r="F363" s="20">
        <f t="shared" si="5"/>
        <v>10164.778200000001</v>
      </c>
    </row>
    <row r="364" spans="1:6" x14ac:dyDescent="0.25">
      <c r="A364" s="34">
        <v>20.3</v>
      </c>
      <c r="B364" s="6" t="s">
        <v>512</v>
      </c>
      <c r="C364" s="2" t="s">
        <v>13</v>
      </c>
      <c r="D364" s="23" t="s">
        <v>513</v>
      </c>
      <c r="E364" s="22">
        <v>366.52</v>
      </c>
      <c r="F364" s="20">
        <f t="shared" si="5"/>
        <v>14734.104000000001</v>
      </c>
    </row>
    <row r="365" spans="1:6" x14ac:dyDescent="0.25">
      <c r="A365" s="34">
        <v>20.399999999999999</v>
      </c>
      <c r="B365" s="6" t="s">
        <v>514</v>
      </c>
      <c r="C365" s="2" t="s">
        <v>36</v>
      </c>
      <c r="D365" s="23" t="s">
        <v>515</v>
      </c>
      <c r="E365" s="22">
        <v>128.13999999999999</v>
      </c>
      <c r="F365" s="20">
        <f t="shared" si="5"/>
        <v>4331.1319999999996</v>
      </c>
    </row>
    <row r="366" spans="1:6" x14ac:dyDescent="0.25">
      <c r="A366" s="34">
        <v>20.5</v>
      </c>
      <c r="B366" s="6" t="s">
        <v>516</v>
      </c>
      <c r="C366" s="2" t="s">
        <v>16</v>
      </c>
      <c r="D366" s="23" t="s">
        <v>126</v>
      </c>
      <c r="E366" s="22">
        <v>237.94</v>
      </c>
      <c r="F366" s="20">
        <f t="shared" si="5"/>
        <v>951.76</v>
      </c>
    </row>
    <row r="367" spans="1:6" x14ac:dyDescent="0.25">
      <c r="A367" s="34">
        <v>20.6</v>
      </c>
      <c r="B367" s="6" t="s">
        <v>517</v>
      </c>
      <c r="C367" s="2" t="s">
        <v>16</v>
      </c>
      <c r="D367" s="23" t="s">
        <v>17</v>
      </c>
      <c r="E367" s="22">
        <v>3000</v>
      </c>
      <c r="F367" s="20">
        <f t="shared" ref="F367:F388" si="6">D367*E367</f>
        <v>3000</v>
      </c>
    </row>
    <row r="368" spans="1:6" x14ac:dyDescent="0.25">
      <c r="B368" s="6" t="s">
        <v>518</v>
      </c>
      <c r="D368" s="66"/>
      <c r="F368" s="20">
        <f t="shared" si="6"/>
        <v>0</v>
      </c>
    </row>
    <row r="369" spans="1:6" x14ac:dyDescent="0.25">
      <c r="A369" s="34">
        <v>20.7</v>
      </c>
      <c r="B369" s="6" t="s">
        <v>519</v>
      </c>
      <c r="C369" s="2" t="s">
        <v>36</v>
      </c>
      <c r="D369" s="23" t="s">
        <v>520</v>
      </c>
      <c r="E369" s="22">
        <v>116.94</v>
      </c>
      <c r="F369" s="20">
        <f t="shared" si="6"/>
        <v>32041.559999999998</v>
      </c>
    </row>
    <row r="370" spans="1:6" x14ac:dyDescent="0.25">
      <c r="A370" s="34">
        <v>20.8</v>
      </c>
      <c r="B370" s="6" t="s">
        <v>521</v>
      </c>
      <c r="C370" s="2" t="s">
        <v>36</v>
      </c>
      <c r="D370" s="23" t="s">
        <v>522</v>
      </c>
      <c r="E370" s="22">
        <v>184.39</v>
      </c>
      <c r="F370" s="20">
        <f t="shared" si="6"/>
        <v>258.14599999999996</v>
      </c>
    </row>
    <row r="371" spans="1:6" x14ac:dyDescent="0.25">
      <c r="A371" s="34">
        <v>20.9</v>
      </c>
      <c r="B371" s="6" t="s">
        <v>523</v>
      </c>
      <c r="C371" s="2" t="s">
        <v>16</v>
      </c>
      <c r="D371" s="23" t="s">
        <v>17</v>
      </c>
      <c r="E371" s="22">
        <v>900</v>
      </c>
      <c r="F371" s="20">
        <f t="shared" si="6"/>
        <v>900</v>
      </c>
    </row>
    <row r="372" spans="1:6" x14ac:dyDescent="0.25">
      <c r="A372" s="33" t="s">
        <v>550</v>
      </c>
      <c r="B372" s="6" t="s">
        <v>524</v>
      </c>
      <c r="C372" s="2" t="s">
        <v>16</v>
      </c>
      <c r="D372" s="23" t="s">
        <v>17</v>
      </c>
      <c r="E372" s="22">
        <v>1020</v>
      </c>
      <c r="F372" s="20">
        <f t="shared" si="6"/>
        <v>1020</v>
      </c>
    </row>
    <row r="373" spans="1:6" x14ac:dyDescent="0.25">
      <c r="A373" s="34">
        <v>20.11</v>
      </c>
      <c r="B373" s="6" t="s">
        <v>525</v>
      </c>
      <c r="C373" s="2" t="s">
        <v>16</v>
      </c>
      <c r="D373" s="23" t="s">
        <v>17</v>
      </c>
      <c r="E373" s="22">
        <v>2130.0100000000002</v>
      </c>
      <c r="F373" s="20">
        <f t="shared" si="6"/>
        <v>2130.0100000000002</v>
      </c>
    </row>
    <row r="374" spans="1:6" x14ac:dyDescent="0.25">
      <c r="A374" s="34">
        <v>20.12</v>
      </c>
      <c r="B374" s="6" t="s">
        <v>526</v>
      </c>
      <c r="C374" s="2" t="s">
        <v>16</v>
      </c>
      <c r="D374" s="23" t="s">
        <v>173</v>
      </c>
      <c r="E374" s="22">
        <v>288.60000000000002</v>
      </c>
      <c r="F374" s="20">
        <f t="shared" si="6"/>
        <v>3463.2000000000003</v>
      </c>
    </row>
    <row r="375" spans="1:6" x14ac:dyDescent="0.25">
      <c r="A375" s="34">
        <v>20.13</v>
      </c>
      <c r="B375" s="6" t="s">
        <v>527</v>
      </c>
      <c r="C375" s="2" t="s">
        <v>16</v>
      </c>
      <c r="D375" s="23" t="s">
        <v>162</v>
      </c>
      <c r="E375" s="22">
        <v>1010.42</v>
      </c>
      <c r="F375" s="20">
        <f t="shared" si="6"/>
        <v>2020.84</v>
      </c>
    </row>
    <row r="376" spans="1:6" x14ac:dyDescent="0.25">
      <c r="A376" s="34">
        <v>20.14</v>
      </c>
      <c r="B376" s="6" t="s">
        <v>528</v>
      </c>
      <c r="C376" s="2" t="s">
        <v>16</v>
      </c>
      <c r="D376" s="23" t="s">
        <v>162</v>
      </c>
      <c r="E376" s="22">
        <v>2121.89</v>
      </c>
      <c r="F376" s="20">
        <f t="shared" si="6"/>
        <v>4243.78</v>
      </c>
    </row>
    <row r="377" spans="1:6" x14ac:dyDescent="0.25">
      <c r="A377" s="34">
        <v>20.149999999999999</v>
      </c>
      <c r="B377" s="6" t="s">
        <v>529</v>
      </c>
      <c r="C377" s="2" t="s">
        <v>16</v>
      </c>
      <c r="D377" s="23" t="s">
        <v>162</v>
      </c>
      <c r="E377" s="22">
        <v>757.81</v>
      </c>
      <c r="F377" s="20">
        <f t="shared" si="6"/>
        <v>1515.62</v>
      </c>
    </row>
    <row r="378" spans="1:6" x14ac:dyDescent="0.25">
      <c r="A378" s="34">
        <v>20.16</v>
      </c>
      <c r="B378" s="6" t="s">
        <v>530</v>
      </c>
      <c r="C378" s="2" t="s">
        <v>16</v>
      </c>
      <c r="D378" s="23" t="s">
        <v>107</v>
      </c>
      <c r="E378" s="22">
        <v>303.12</v>
      </c>
      <c r="F378" s="20">
        <f t="shared" si="6"/>
        <v>2424.96</v>
      </c>
    </row>
    <row r="379" spans="1:6" x14ac:dyDescent="0.25">
      <c r="A379" s="34">
        <v>20.170000000000002</v>
      </c>
      <c r="B379" s="6" t="s">
        <v>531</v>
      </c>
      <c r="C379" s="2" t="s">
        <v>16</v>
      </c>
      <c r="D379" s="23" t="s">
        <v>532</v>
      </c>
      <c r="E379" s="22">
        <v>121.25</v>
      </c>
      <c r="F379" s="20">
        <f t="shared" si="6"/>
        <v>5820</v>
      </c>
    </row>
    <row r="380" spans="1:6" x14ac:dyDescent="0.25">
      <c r="A380" s="34">
        <v>20.18</v>
      </c>
      <c r="B380" s="6" t="s">
        <v>533</v>
      </c>
      <c r="C380" s="2" t="s">
        <v>16</v>
      </c>
      <c r="D380" s="23" t="s">
        <v>111</v>
      </c>
      <c r="E380" s="22">
        <v>65.77</v>
      </c>
      <c r="F380" s="20">
        <f t="shared" si="6"/>
        <v>1052.32</v>
      </c>
    </row>
    <row r="381" spans="1:6" x14ac:dyDescent="0.25">
      <c r="A381" s="34">
        <v>20.190000000000001</v>
      </c>
      <c r="B381" s="6" t="s">
        <v>534</v>
      </c>
      <c r="C381" s="2" t="s">
        <v>16</v>
      </c>
      <c r="D381" s="23" t="s">
        <v>17</v>
      </c>
      <c r="E381" s="22">
        <v>399.85</v>
      </c>
      <c r="F381" s="20">
        <f t="shared" si="6"/>
        <v>399.85</v>
      </c>
    </row>
    <row r="382" spans="1:6" x14ac:dyDescent="0.25">
      <c r="A382" s="33" t="s">
        <v>551</v>
      </c>
      <c r="B382" s="6" t="s">
        <v>535</v>
      </c>
      <c r="C382" s="2" t="s">
        <v>16</v>
      </c>
      <c r="D382" s="23" t="s">
        <v>162</v>
      </c>
      <c r="E382" s="22">
        <v>1893.34</v>
      </c>
      <c r="F382" s="20">
        <f t="shared" si="6"/>
        <v>3786.68</v>
      </c>
    </row>
    <row r="383" spans="1:6" x14ac:dyDescent="0.25">
      <c r="A383" s="34">
        <v>20.21</v>
      </c>
      <c r="B383" s="6" t="s">
        <v>536</v>
      </c>
      <c r="C383" s="2" t="s">
        <v>16</v>
      </c>
      <c r="D383" s="23" t="s">
        <v>162</v>
      </c>
      <c r="E383" s="22">
        <v>2405.58</v>
      </c>
      <c r="F383" s="20">
        <f t="shared" si="6"/>
        <v>4811.16</v>
      </c>
    </row>
    <row r="384" spans="1:6" x14ac:dyDescent="0.25">
      <c r="B384" s="6" t="s">
        <v>537</v>
      </c>
      <c r="D384" s="66"/>
      <c r="F384" s="20">
        <f t="shared" si="6"/>
        <v>0</v>
      </c>
    </row>
    <row r="385" spans="1:6" x14ac:dyDescent="0.25">
      <c r="A385" s="34">
        <v>20.22</v>
      </c>
      <c r="B385" s="6" t="s">
        <v>538</v>
      </c>
      <c r="C385" s="2" t="s">
        <v>16</v>
      </c>
      <c r="D385" s="23" t="s">
        <v>162</v>
      </c>
      <c r="E385" s="22">
        <v>1136.5999999999999</v>
      </c>
      <c r="F385" s="20">
        <f t="shared" si="6"/>
        <v>2273.1999999999998</v>
      </c>
    </row>
    <row r="386" spans="1:6" x14ac:dyDescent="0.25">
      <c r="B386" s="6" t="s">
        <v>539</v>
      </c>
      <c r="D386" s="66"/>
      <c r="F386" s="20">
        <f t="shared" si="6"/>
        <v>0</v>
      </c>
    </row>
    <row r="387" spans="1:6" x14ac:dyDescent="0.25">
      <c r="A387" s="34">
        <v>20.23</v>
      </c>
      <c r="B387" s="6" t="s">
        <v>540</v>
      </c>
      <c r="C387" s="2" t="s">
        <v>16</v>
      </c>
      <c r="D387" s="23" t="s">
        <v>162</v>
      </c>
      <c r="E387" s="22">
        <v>140</v>
      </c>
      <c r="F387" s="20">
        <f t="shared" si="6"/>
        <v>280</v>
      </c>
    </row>
    <row r="388" spans="1:6" ht="15.75" thickBot="1" x14ac:dyDescent="0.3">
      <c r="A388" s="34">
        <v>20.239999999999998</v>
      </c>
      <c r="B388" s="6" t="s">
        <v>541</v>
      </c>
      <c r="C388" s="2" t="s">
        <v>13</v>
      </c>
      <c r="D388" s="23" t="s">
        <v>542</v>
      </c>
      <c r="E388" s="22">
        <v>1.1200000000000001</v>
      </c>
      <c r="F388" s="20">
        <f t="shared" si="6"/>
        <v>5692.9600000000009</v>
      </c>
    </row>
    <row r="389" spans="1:6" ht="15.75" thickBot="1" x14ac:dyDescent="0.3">
      <c r="A389" s="49" t="s">
        <v>568</v>
      </c>
      <c r="B389" s="50"/>
      <c r="C389" s="50"/>
      <c r="D389" s="50"/>
      <c r="E389" s="51"/>
      <c r="F389" s="43">
        <f>SUM(F361:F388)</f>
        <v>122002.52419999999</v>
      </c>
    </row>
    <row r="390" spans="1:6" ht="15.75" thickBot="1" x14ac:dyDescent="0.3">
      <c r="A390" s="45"/>
      <c r="B390" s="46" t="s">
        <v>543</v>
      </c>
      <c r="C390" s="47"/>
      <c r="D390" s="71"/>
      <c r="E390" s="79"/>
      <c r="F390" s="48">
        <f>F18+F23+F36+F42+F141+F159+F245+F250+F255+F258+F268+F292+F296+F303+F309+F326+F345+F353+F360+F389</f>
        <v>3521260.4125999995</v>
      </c>
    </row>
  </sheetData>
  <mergeCells count="23">
    <mergeCell ref="A36:E36"/>
    <mergeCell ref="A2:F2"/>
    <mergeCell ref="A4:F4"/>
    <mergeCell ref="A8:F8"/>
    <mergeCell ref="A18:E18"/>
    <mergeCell ref="A23:E23"/>
    <mergeCell ref="A42:E42"/>
    <mergeCell ref="A141:E141"/>
    <mergeCell ref="A159:E159"/>
    <mergeCell ref="A245:E245"/>
    <mergeCell ref="A360:E360"/>
    <mergeCell ref="A250:E250"/>
    <mergeCell ref="A255:E255"/>
    <mergeCell ref="A258:E258"/>
    <mergeCell ref="A268:E268"/>
    <mergeCell ref="A353:E353"/>
    <mergeCell ref="A389:E389"/>
    <mergeCell ref="A292:E292"/>
    <mergeCell ref="A296:E296"/>
    <mergeCell ref="A303:E303"/>
    <mergeCell ref="A309:E309"/>
    <mergeCell ref="A326:E326"/>
    <mergeCell ref="A345:E34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ALBERTO</cp:lastModifiedBy>
  <cp:lastPrinted>2014-11-07T19:10:43Z</cp:lastPrinted>
  <dcterms:created xsi:type="dcterms:W3CDTF">2014-11-07T17:38:44Z</dcterms:created>
  <dcterms:modified xsi:type="dcterms:W3CDTF">2014-11-07T20:52:02Z</dcterms:modified>
</cp:coreProperties>
</file>