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9555" windowHeight="7050" firstSheet="1" activeTab="1"/>
  </bookViews>
  <sheets>
    <sheet name="12 EQUIPES Chave A X Chave B " sheetId="1" r:id="rId1"/>
    <sheet name="Tabela Jogos" sheetId="4" r:id="rId2"/>
    <sheet name="Classificação" sheetId="5" state="hidden" r:id="rId3"/>
  </sheets>
  <calcPr calcId="145621"/>
</workbook>
</file>

<file path=xl/calcChain.xml><?xml version="1.0" encoding="utf-8"?>
<calcChain xmlns="http://schemas.openxmlformats.org/spreadsheetml/2006/main">
  <c r="H115" i="4" l="1"/>
  <c r="L147" i="4" l="1"/>
  <c r="L132" i="4"/>
  <c r="H139" i="4"/>
  <c r="H120" i="4"/>
  <c r="H114" i="4"/>
  <c r="H113" i="4"/>
  <c r="H112" i="4"/>
  <c r="B115" i="4"/>
  <c r="B114" i="4"/>
  <c r="B113" i="4"/>
  <c r="B112" i="4"/>
  <c r="C144" i="4" l="1"/>
  <c r="H144" i="4" s="1"/>
  <c r="G136" i="4"/>
  <c r="L136" i="4" s="1"/>
  <c r="C131" i="4"/>
  <c r="H131" i="4" s="1"/>
  <c r="G120" i="4"/>
  <c r="L120" i="4" s="1"/>
  <c r="C146" i="4"/>
  <c r="H146" i="4" s="1"/>
  <c r="G139" i="4"/>
  <c r="L139" i="4" s="1"/>
  <c r="C128" i="4"/>
  <c r="H128" i="4" s="1"/>
  <c r="G123" i="4"/>
  <c r="L123" i="4" s="1"/>
  <c r="C121" i="4"/>
  <c r="H121" i="4" s="1"/>
  <c r="G144" i="4"/>
  <c r="L144" i="4" s="1"/>
  <c r="C140" i="4"/>
  <c r="H140" i="4" s="1"/>
  <c r="G128" i="4"/>
  <c r="L128" i="4" s="1"/>
  <c r="C145" i="4"/>
  <c r="H145" i="4" s="1"/>
  <c r="C132" i="4"/>
  <c r="H132" i="4" s="1"/>
  <c r="G137" i="4"/>
  <c r="L137" i="4" s="1"/>
  <c r="G121" i="4"/>
  <c r="L121" i="4" s="1"/>
  <c r="H147" i="4"/>
  <c r="H129" i="4"/>
  <c r="L140" i="4"/>
  <c r="L124" i="4"/>
  <c r="G129" i="4"/>
  <c r="L129" i="4" s="1"/>
  <c r="C123" i="4"/>
  <c r="H123" i="4" s="1"/>
  <c r="G145" i="4"/>
  <c r="L145" i="4" s="1"/>
  <c r="C136" i="4"/>
  <c r="H136" i="4" s="1"/>
  <c r="L146" i="4"/>
  <c r="L131" i="4"/>
  <c r="H137" i="4"/>
  <c r="H124" i="4"/>
  <c r="G55" i="4"/>
  <c r="L55" i="4" s="1"/>
  <c r="C55" i="4"/>
  <c r="H55" i="4" s="1"/>
  <c r="AE34" i="5" l="1"/>
  <c r="AB34" i="5"/>
  <c r="Y34" i="5"/>
  <c r="X34" i="5"/>
  <c r="AE33" i="5"/>
  <c r="AB33" i="5"/>
  <c r="Y33" i="5"/>
  <c r="X33" i="5"/>
  <c r="AE32" i="5"/>
  <c r="AB32" i="5"/>
  <c r="Y32" i="5"/>
  <c r="X32" i="5"/>
  <c r="AE31" i="5"/>
  <c r="AB31" i="5"/>
  <c r="Y31" i="5"/>
  <c r="X31" i="5"/>
  <c r="F32" i="5"/>
  <c r="G32" i="5"/>
  <c r="J32" i="5"/>
  <c r="M32" i="5"/>
  <c r="F33" i="5"/>
  <c r="G33" i="5"/>
  <c r="J33" i="5"/>
  <c r="M33" i="5"/>
  <c r="F34" i="5"/>
  <c r="G34" i="5"/>
  <c r="J34" i="5"/>
  <c r="M34" i="5"/>
  <c r="M31" i="5"/>
  <c r="J31" i="5"/>
  <c r="G31" i="5"/>
  <c r="F31" i="5"/>
  <c r="X23" i="5"/>
  <c r="Y23" i="5"/>
  <c r="AB23" i="5"/>
  <c r="AE23" i="5"/>
  <c r="X24" i="5"/>
  <c r="Y24" i="5"/>
  <c r="AB24" i="5"/>
  <c r="AE24" i="5"/>
  <c r="X25" i="5"/>
  <c r="Y25" i="5"/>
  <c r="AB25" i="5"/>
  <c r="AE25" i="5"/>
  <c r="X26" i="5"/>
  <c r="Y26" i="5"/>
  <c r="AB26" i="5"/>
  <c r="AE26" i="5"/>
  <c r="X27" i="5"/>
  <c r="Y27" i="5"/>
  <c r="AB27" i="5"/>
  <c r="AE27" i="5"/>
  <c r="AE22" i="5"/>
  <c r="AB22" i="5"/>
  <c r="Y22" i="5"/>
  <c r="X22" i="5"/>
  <c r="F26" i="5"/>
  <c r="G26" i="5"/>
  <c r="J26" i="5"/>
  <c r="M26" i="5"/>
  <c r="M25" i="5"/>
  <c r="J25" i="5"/>
  <c r="G25" i="5"/>
  <c r="F25" i="5"/>
  <c r="M24" i="5"/>
  <c r="J24" i="5"/>
  <c r="G24" i="5"/>
  <c r="F24" i="5"/>
  <c r="M23" i="5"/>
  <c r="J23" i="5"/>
  <c r="G23" i="5"/>
  <c r="F23" i="5"/>
  <c r="M22" i="5"/>
  <c r="J22" i="5"/>
  <c r="G22" i="5"/>
  <c r="F22" i="5"/>
  <c r="AE16" i="5"/>
  <c r="AB16" i="5"/>
  <c r="Y16" i="5"/>
  <c r="X16" i="5"/>
  <c r="AE15" i="5"/>
  <c r="AB15" i="5"/>
  <c r="Y15" i="5"/>
  <c r="X15" i="5"/>
  <c r="AE14" i="5"/>
  <c r="AB14" i="5"/>
  <c r="Y14" i="5"/>
  <c r="X14" i="5"/>
  <c r="AE13" i="5"/>
  <c r="AB13" i="5"/>
  <c r="Y13" i="5"/>
  <c r="X13" i="5"/>
  <c r="F14" i="5"/>
  <c r="G14" i="5"/>
  <c r="J14" i="5"/>
  <c r="M14" i="5"/>
  <c r="F15" i="5"/>
  <c r="G15" i="5"/>
  <c r="J15" i="5"/>
  <c r="M15" i="5"/>
  <c r="F16" i="5"/>
  <c r="G16" i="5"/>
  <c r="J16" i="5"/>
  <c r="M16" i="5"/>
  <c r="M13" i="5"/>
  <c r="J13" i="5"/>
  <c r="G13" i="5"/>
  <c r="F13" i="5"/>
  <c r="X5" i="5"/>
  <c r="Y5" i="5"/>
  <c r="AB5" i="5"/>
  <c r="AE5" i="5"/>
  <c r="X6" i="5"/>
  <c r="Y6" i="5"/>
  <c r="AB6" i="5"/>
  <c r="AE6" i="5"/>
  <c r="X7" i="5"/>
  <c r="Y7" i="5"/>
  <c r="AB7" i="5"/>
  <c r="AE7" i="5"/>
  <c r="X8" i="5"/>
  <c r="Y8" i="5"/>
  <c r="AB8" i="5"/>
  <c r="AE8" i="5"/>
  <c r="X9" i="5"/>
  <c r="Y9" i="5"/>
  <c r="AB9" i="5"/>
  <c r="AE9" i="5"/>
  <c r="AE4" i="5"/>
  <c r="AB4" i="5"/>
  <c r="Y4" i="5"/>
  <c r="X4" i="5"/>
  <c r="M5" i="5"/>
  <c r="M6" i="5"/>
  <c r="M7" i="5"/>
  <c r="M8" i="5"/>
  <c r="M4" i="5"/>
  <c r="J5" i="5"/>
  <c r="J6" i="5"/>
  <c r="J7" i="5"/>
  <c r="J8" i="5"/>
  <c r="J4" i="5"/>
  <c r="G5" i="5"/>
  <c r="G6" i="5"/>
  <c r="G7" i="5"/>
  <c r="G8" i="5"/>
  <c r="G4" i="5"/>
  <c r="F5" i="5"/>
  <c r="F6" i="5"/>
  <c r="F7" i="5"/>
  <c r="F8" i="5"/>
  <c r="F4" i="5"/>
  <c r="AF32" i="5" l="1"/>
  <c r="AF33" i="5"/>
  <c r="AF34" i="5"/>
  <c r="AF31" i="5"/>
  <c r="AF23" i="5"/>
  <c r="AF24" i="5"/>
  <c r="AF25" i="5"/>
  <c r="AF26" i="5"/>
  <c r="AF27" i="5"/>
  <c r="AF22" i="5"/>
  <c r="AF14" i="5"/>
  <c r="AF15" i="5"/>
  <c r="AF16" i="5"/>
  <c r="AF13" i="5"/>
  <c r="AF5" i="5"/>
  <c r="AF6" i="5"/>
  <c r="AF7" i="5"/>
  <c r="AF8" i="5"/>
  <c r="AF9" i="5"/>
  <c r="AF4" i="5"/>
  <c r="N32" i="5"/>
  <c r="N33" i="5"/>
  <c r="N34" i="5"/>
  <c r="N31" i="5"/>
  <c r="N14" i="5"/>
  <c r="N15" i="5"/>
  <c r="N16" i="5"/>
  <c r="N13" i="5"/>
  <c r="N26" i="5"/>
  <c r="N25" i="5"/>
  <c r="N24" i="5"/>
  <c r="N23" i="5"/>
  <c r="N22" i="5"/>
  <c r="N5" i="5"/>
  <c r="N6" i="5"/>
  <c r="N7" i="5"/>
  <c r="N8" i="5"/>
  <c r="N4" i="5"/>
  <c r="C43" i="4" l="1"/>
  <c r="G43" i="4"/>
  <c r="H43" i="4"/>
  <c r="L43" i="4"/>
  <c r="C41" i="4"/>
  <c r="G41" i="4"/>
  <c r="H41" i="4"/>
  <c r="L41" i="4"/>
  <c r="C44" i="4"/>
  <c r="H44" i="4" s="1"/>
  <c r="G44" i="4"/>
  <c r="L44" i="4" s="1"/>
  <c r="C45" i="4"/>
  <c r="G45" i="4"/>
  <c r="H45" i="4"/>
  <c r="L45" i="4"/>
  <c r="C46" i="4"/>
  <c r="H46" i="4" s="1"/>
  <c r="G46" i="4"/>
  <c r="L46" i="4" s="1"/>
  <c r="C47" i="4"/>
  <c r="G174" i="4" l="1"/>
  <c r="L174" i="4" s="1"/>
  <c r="C174" i="4"/>
  <c r="H174" i="4" s="1"/>
  <c r="G171" i="4"/>
  <c r="L171" i="4" s="1"/>
  <c r="C171" i="4"/>
  <c r="H171" i="4" s="1"/>
  <c r="G164" i="4"/>
  <c r="C164" i="4"/>
  <c r="G162" i="4"/>
  <c r="L162" i="4" s="1"/>
  <c r="C162" i="4"/>
  <c r="H162" i="4" s="1"/>
  <c r="L164" i="4"/>
  <c r="H164" i="4"/>
  <c r="G159" i="4"/>
  <c r="L159" i="4" s="1"/>
  <c r="C159" i="4"/>
  <c r="G157" i="4"/>
  <c r="L157" i="4" s="1"/>
  <c r="C157" i="4"/>
  <c r="H157" i="4"/>
  <c r="G33" i="4" l="1"/>
  <c r="L33" i="4" s="1"/>
  <c r="C33" i="4"/>
  <c r="H33" i="4" s="1"/>
  <c r="C37" i="4" l="1"/>
  <c r="C26" i="4"/>
  <c r="G36" i="4"/>
  <c r="C36" i="4"/>
  <c r="G35" i="4"/>
  <c r="C35" i="4"/>
  <c r="G32" i="4"/>
  <c r="C32" i="4"/>
  <c r="G31" i="4"/>
  <c r="C31" i="4"/>
  <c r="G25" i="4"/>
  <c r="C25" i="4"/>
  <c r="G24" i="4"/>
  <c r="C24" i="4"/>
  <c r="G23" i="4"/>
  <c r="C23" i="4"/>
  <c r="G21" i="4"/>
  <c r="C21" i="4"/>
  <c r="G20" i="4"/>
  <c r="C20" i="4"/>
  <c r="H25" i="4" l="1"/>
  <c r="L25" i="4"/>
  <c r="H36" i="4"/>
  <c r="L36" i="4"/>
  <c r="C58" i="4"/>
  <c r="C66" i="4"/>
  <c r="G66" i="4"/>
  <c r="H66" i="4"/>
  <c r="L66" i="4"/>
  <c r="C67" i="4"/>
  <c r="C57" i="4"/>
  <c r="G57" i="4"/>
  <c r="C54" i="4"/>
  <c r="G54" i="4"/>
  <c r="C52" i="4"/>
  <c r="G52" i="4"/>
  <c r="C53" i="4"/>
  <c r="G53" i="4"/>
  <c r="C63" i="4"/>
  <c r="G63" i="4"/>
  <c r="C64" i="4"/>
  <c r="G64" i="4"/>
  <c r="C65" i="4"/>
  <c r="G65" i="4"/>
  <c r="H159" i="4" l="1"/>
  <c r="L65" i="4"/>
  <c r="H65" i="4"/>
  <c r="L63" i="4"/>
  <c r="H63" i="4"/>
  <c r="L64" i="4"/>
  <c r="H64" i="4"/>
  <c r="G62" i="4"/>
  <c r="L62" i="4" s="1"/>
  <c r="C62" i="4"/>
  <c r="H62" i="4" s="1"/>
  <c r="L54" i="4"/>
  <c r="L57" i="4"/>
  <c r="H54" i="4"/>
  <c r="H57" i="4"/>
  <c r="L52" i="4"/>
  <c r="L53" i="4"/>
  <c r="H53" i="4"/>
  <c r="H52" i="4"/>
  <c r="L32" i="4"/>
  <c r="H32" i="4"/>
  <c r="L31" i="4"/>
  <c r="H31" i="4"/>
  <c r="L35" i="4"/>
  <c r="H35" i="4"/>
  <c r="L24" i="4"/>
  <c r="H24" i="4"/>
  <c r="L23" i="4"/>
  <c r="H23" i="4"/>
  <c r="L21" i="4"/>
  <c r="H21" i="4"/>
  <c r="L20" i="4"/>
  <c r="H20" i="4"/>
  <c r="G91" i="1" l="1"/>
  <c r="C91" i="1"/>
  <c r="G90" i="1"/>
  <c r="C90" i="1"/>
  <c r="G94" i="1"/>
  <c r="C94" i="1"/>
  <c r="G93" i="1"/>
  <c r="C93" i="1"/>
  <c r="G86" i="1"/>
  <c r="C86" i="1"/>
  <c r="G85" i="1"/>
  <c r="C85" i="1"/>
  <c r="G83" i="1"/>
  <c r="C83" i="1"/>
  <c r="G82" i="1"/>
  <c r="C82" i="1"/>
  <c r="L94" i="1" l="1"/>
  <c r="H94" i="1"/>
  <c r="L93" i="1"/>
  <c r="H93" i="1"/>
  <c r="L91" i="1"/>
  <c r="H91" i="1"/>
  <c r="L90" i="1"/>
  <c r="H90" i="1"/>
  <c r="L86" i="1"/>
  <c r="H86" i="1"/>
  <c r="L85" i="1"/>
  <c r="H85" i="1"/>
  <c r="L83" i="1"/>
  <c r="H83" i="1"/>
  <c r="L82" i="1"/>
  <c r="H82" i="1"/>
  <c r="L69" i="1"/>
  <c r="H69" i="1"/>
  <c r="L68" i="1"/>
  <c r="H68" i="1"/>
  <c r="L67" i="1"/>
  <c r="H67" i="1"/>
  <c r="L65" i="1"/>
  <c r="H65" i="1"/>
  <c r="L64" i="1"/>
  <c r="H64" i="1"/>
  <c r="L63" i="1"/>
  <c r="H63" i="1"/>
  <c r="L59" i="1"/>
  <c r="H59" i="1"/>
  <c r="L58" i="1"/>
  <c r="H58" i="1"/>
  <c r="L57" i="1"/>
  <c r="H57" i="1"/>
  <c r="L55" i="1"/>
  <c r="H55" i="1"/>
  <c r="L54" i="1"/>
  <c r="H54" i="1"/>
  <c r="L53" i="1"/>
  <c r="H53" i="1"/>
  <c r="L49" i="1"/>
  <c r="H49" i="1"/>
  <c r="L48" i="1"/>
  <c r="H48" i="1"/>
  <c r="L47" i="1"/>
  <c r="H47" i="1"/>
  <c r="L45" i="1"/>
  <c r="H45" i="1"/>
  <c r="L44" i="1"/>
  <c r="H44" i="1"/>
  <c r="L43" i="1"/>
  <c r="H43" i="1"/>
  <c r="L39" i="1"/>
  <c r="H39" i="1"/>
  <c r="L38" i="1"/>
  <c r="H38" i="1"/>
  <c r="L37" i="1"/>
  <c r="H37" i="1"/>
  <c r="L35" i="1"/>
  <c r="H35" i="1"/>
  <c r="L34" i="1"/>
  <c r="H34" i="1"/>
  <c r="L33" i="1"/>
  <c r="H33" i="1"/>
  <c r="L29" i="1" l="1"/>
  <c r="H29" i="1"/>
  <c r="L28" i="1"/>
  <c r="H28" i="1"/>
  <c r="L27" i="1"/>
  <c r="H27" i="1"/>
  <c r="L25" i="1"/>
  <c r="H25" i="1"/>
  <c r="L24" i="1"/>
  <c r="H24" i="1"/>
  <c r="L23" i="1"/>
  <c r="H23" i="1"/>
  <c r="L19" i="1" l="1"/>
  <c r="L18" i="1"/>
  <c r="L17" i="1"/>
  <c r="H19" i="1"/>
  <c r="H18" i="1"/>
  <c r="L15" i="1"/>
  <c r="L14" i="1"/>
  <c r="L13" i="1"/>
  <c r="H15" i="1"/>
  <c r="H14" i="1"/>
  <c r="H17" i="1"/>
  <c r="H13" i="1"/>
</calcChain>
</file>

<file path=xl/sharedStrings.xml><?xml version="1.0" encoding="utf-8"?>
<sst xmlns="http://schemas.openxmlformats.org/spreadsheetml/2006/main" count="673" uniqueCount="147">
  <si>
    <t>JG</t>
  </si>
  <si>
    <t>DATA</t>
  </si>
  <si>
    <t>X</t>
  </si>
  <si>
    <t>Santo Afonso</t>
  </si>
  <si>
    <t>Chave A</t>
  </si>
  <si>
    <t>CAMPEONATO MUNICIPAL DE FUTEBOL DE CAMPO 2015-2016</t>
  </si>
  <si>
    <t>AMADOR 17:00 HORAS</t>
  </si>
  <si>
    <t>ASPIRANTE 14:45 HORAS</t>
  </si>
  <si>
    <t>dia 28 não jogar</t>
  </si>
  <si>
    <t>05  não jogar</t>
  </si>
  <si>
    <t>06 sim</t>
  </si>
  <si>
    <t>29 jogar fora</t>
  </si>
  <si>
    <t>CHAVE B</t>
  </si>
  <si>
    <t>1ª RODADA  21/11/2015</t>
  </si>
  <si>
    <t>1ª RODADA  22/11/2015</t>
  </si>
  <si>
    <t>2ª RODADA  29/11/2015</t>
  </si>
  <si>
    <t>2ª RODADA  28/11/2015</t>
  </si>
  <si>
    <t>3ª RODADA  05/12/2015</t>
  </si>
  <si>
    <t>4ª RODADA 12/12/2015</t>
  </si>
  <si>
    <t>4ª RODADA  13/12/2015</t>
  </si>
  <si>
    <t>3ª RODADA  06/12/2015</t>
  </si>
  <si>
    <t>5ª RODADA 19/12/2015</t>
  </si>
  <si>
    <t>5ª RODADA  20/12/2015</t>
  </si>
  <si>
    <t>6ª RODADA  16/01/2015</t>
  </si>
  <si>
    <t>6ª RODADA  17/01/2015</t>
  </si>
  <si>
    <t>7ª RODADA 23/01/2016</t>
  </si>
  <si>
    <t>7ª RODADA  24/01/2016</t>
  </si>
  <si>
    <t>8ª RODADA  30/01/2016</t>
  </si>
  <si>
    <t>8ª RODADA  31/01/2016</t>
  </si>
  <si>
    <t>CHAVE C</t>
  </si>
  <si>
    <t>CHAVE D</t>
  </si>
  <si>
    <t>1º</t>
  </si>
  <si>
    <t>2º</t>
  </si>
  <si>
    <t>3º</t>
  </si>
  <si>
    <t>4º</t>
  </si>
  <si>
    <t>1º CHAVE A</t>
  </si>
  <si>
    <t>2º CHAVA A</t>
  </si>
  <si>
    <t>3º CHAVE A</t>
  </si>
  <si>
    <t>4º CHAVE A</t>
  </si>
  <si>
    <t>1º CHAVE B</t>
  </si>
  <si>
    <t>2º CHAVA B</t>
  </si>
  <si>
    <t>3º CHAVE B</t>
  </si>
  <si>
    <t>4º CHAVE B</t>
  </si>
  <si>
    <t xml:space="preserve">                      2ª FASE</t>
  </si>
  <si>
    <t>SEMIFINAIS</t>
  </si>
  <si>
    <t>Jogos dentro das respectivas chaves em turno e returno, classificando-se os 2 melhores de cada chave.</t>
  </si>
  <si>
    <t xml:space="preserve">Jogos em turno e returno. Melhor campanha na 1ª fase faz 2º jogo em casa. </t>
  </si>
  <si>
    <t>VENC. 46 X VENC. 49</t>
  </si>
  <si>
    <t>VENC. 47 X VENC. 48</t>
  </si>
  <si>
    <t>FINAIS</t>
  </si>
  <si>
    <t>9ª RODADA - JOGOS IDA - SEMIFINAIS - ASPIRANTE 06/02/2016 - 16:00 HORAS</t>
  </si>
  <si>
    <t>9ª RODADA - JOGOS IDA- SEMIFINAIS - AMADOR 07/02/2016 - 16:00 HORAS</t>
  </si>
  <si>
    <t>9ª RODADA - JOGOS VOLTA - SEMIFINAIS - ASPIRANTE 13/02/2016 - 16:00 HORAS</t>
  </si>
  <si>
    <t>9ª RODADA - JOGOS VOLTA - SEMIFINAIS - AMADOR 14/02/2016 - 16:00 HORAS</t>
  </si>
  <si>
    <t>CHAVE A</t>
  </si>
  <si>
    <t>FOLGA:</t>
  </si>
  <si>
    <t>2ª FASE</t>
  </si>
  <si>
    <t>TABELA DE JOGOS</t>
  </si>
  <si>
    <t>109ª RODADA - JOGOS VOLTA - SEMIFINAIS - ASPIRANTE 13/02/2016 - 16:00 HORAS</t>
  </si>
  <si>
    <t>10ª RODADA - JOGOS VOLTA - SEMIFINAIS - AMADOR 14/02/2016 - 16:00 HORAS</t>
  </si>
  <si>
    <t>Jogos em turno único dentro da chave. Classificam-se os 4 melhores de cada chave.</t>
  </si>
  <si>
    <t>Chave C</t>
  </si>
  <si>
    <t>Chave D</t>
  </si>
  <si>
    <t>Cruzameno das chaves em turno único. Classificam-se os 2 melhores de cada chave para semifinais. Aspirante acompana Amador.</t>
  </si>
  <si>
    <t>Chave F</t>
  </si>
  <si>
    <t>1º Chave C</t>
  </si>
  <si>
    <t>2º Chave C</t>
  </si>
  <si>
    <t>1º Cave D</t>
  </si>
  <si>
    <t>2º Cave D</t>
  </si>
  <si>
    <t>FLAMENGO</t>
  </si>
  <si>
    <t>SANTA LUZIA</t>
  </si>
  <si>
    <t>JUVENTUDE</t>
  </si>
  <si>
    <t>CRUZEIRO</t>
  </si>
  <si>
    <t>SÃO JOSÉ</t>
  </si>
  <si>
    <t>UNIÃO SOLTEIRO</t>
  </si>
  <si>
    <t>INDEPENDENTE</t>
  </si>
  <si>
    <t>PALMEIRAS</t>
  </si>
  <si>
    <t>UNIÃO JABUTICABA</t>
  </si>
  <si>
    <t>SANTO AFONSO</t>
  </si>
  <si>
    <t>13 DE MAIO</t>
  </si>
  <si>
    <t>ASPIRANTE 15:00 HORAS</t>
  </si>
  <si>
    <t>AMADOR 16:45 HORAS</t>
  </si>
  <si>
    <t>5ª RODADA 20/12/2015</t>
  </si>
  <si>
    <t>7ª RODADA 16/01/2016</t>
  </si>
  <si>
    <t>8ª RODADA 23/01/2016</t>
  </si>
  <si>
    <t>6ª RODADA 09/01/2016</t>
  </si>
  <si>
    <t>6ª RODADA 10/01/2016</t>
  </si>
  <si>
    <t>7ª RODADA  17/01/2016</t>
  </si>
  <si>
    <t>8ª RODADA 24/01/2016</t>
  </si>
  <si>
    <t>9ª RODADA  31/01/2016</t>
  </si>
  <si>
    <t>Chave E</t>
  </si>
  <si>
    <t>Jogos em turno e returno. Jogos de volta no campo do 1º da chave. Nesta fase sera computado o saldo de gols.</t>
  </si>
  <si>
    <t>10ª RODADA - JOGOS IDA- SEMIFINAIS  05/02/2016</t>
  </si>
  <si>
    <t>10ª RODADA - JOGOS IDA- SEMIFINAIS 06/02/2016</t>
  </si>
  <si>
    <t>Jogos em turno e returno. Melhor campanha na competição faz 2º jogo em casa.  Nesta fase sera computado o saldo de gols.</t>
  </si>
  <si>
    <t>11ª RODADA - JOGOS VOLTA - SEMIFINAIS 13/02/2016</t>
  </si>
  <si>
    <t>11ª RODADA - JOGOS VOLTA - SEMIFINAIS 14/02/2016</t>
  </si>
  <si>
    <t>12ª RODADA - FINAIS JOGOS IDA-   20/02/2016</t>
  </si>
  <si>
    <t>13ª RODADA - FINAIS JOGO VOLTA -  27/02/2016</t>
  </si>
  <si>
    <t>CATEGORIA ASPIRANTE</t>
  </si>
  <si>
    <t>FASE: 1ª fase</t>
  </si>
  <si>
    <t>J</t>
  </si>
  <si>
    <t>V</t>
  </si>
  <si>
    <t>E</t>
  </si>
  <si>
    <t>D</t>
  </si>
  <si>
    <t>PG</t>
  </si>
  <si>
    <t>PP</t>
  </si>
  <si>
    <t>GP</t>
  </si>
  <si>
    <t>GC</t>
  </si>
  <si>
    <t>S</t>
  </si>
  <si>
    <t>AMA</t>
  </si>
  <si>
    <t>VER</t>
  </si>
  <si>
    <t>#</t>
  </si>
  <si>
    <t>%</t>
  </si>
  <si>
    <t>Clas.</t>
  </si>
  <si>
    <t>GOLEADOR</t>
  </si>
  <si>
    <t>Gols</t>
  </si>
  <si>
    <t>FASE: 2ª fase</t>
  </si>
  <si>
    <t>CATEGORIA AMADORA</t>
  </si>
  <si>
    <t>GOLS</t>
  </si>
  <si>
    <t>Clas</t>
  </si>
  <si>
    <t>EQUIPE</t>
  </si>
  <si>
    <t>Independente</t>
  </si>
  <si>
    <t>São José</t>
  </si>
  <si>
    <t>União Solteiro</t>
  </si>
  <si>
    <t>5º</t>
  </si>
  <si>
    <t>Flamengo</t>
  </si>
  <si>
    <t>Classificação Aspitrante</t>
  </si>
  <si>
    <t>Juventude</t>
  </si>
  <si>
    <t>Santa Luzia</t>
  </si>
  <si>
    <t>Palmeiras</t>
  </si>
  <si>
    <t>União Jabuticaba</t>
  </si>
  <si>
    <t>6º</t>
  </si>
  <si>
    <t>Cruzeiro</t>
  </si>
  <si>
    <t>Chave "A"</t>
  </si>
  <si>
    <t>Chave "B"</t>
  </si>
  <si>
    <t>Classificação Amador</t>
  </si>
  <si>
    <t>13 de Maio</t>
  </si>
  <si>
    <t>Local</t>
  </si>
  <si>
    <t>Jabuticaba</t>
  </si>
  <si>
    <t>Linha taipas</t>
  </si>
  <si>
    <t>Alto Solteiro</t>
  </si>
  <si>
    <t>Baixo Solteiro</t>
  </si>
  <si>
    <t xml:space="preserve">Coxilha </t>
  </si>
  <si>
    <t>Alto Maipu</t>
  </si>
  <si>
    <t>Linha Taipas</t>
  </si>
  <si>
    <t>Coxilha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</si>
</sst>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6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16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6" fontId="2" fillId="0" borderId="8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16" fontId="2" fillId="0" borderId="9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16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28576</xdr:rowOff>
    </xdr:from>
    <xdr:to>
      <xdr:col>7</xdr:col>
      <xdr:colOff>1247775</xdr:colOff>
      <xdr:row>9</xdr:row>
      <xdr:rowOff>19050</xdr:rowOff>
    </xdr:to>
    <xdr:pic>
      <xdr:nvPicPr>
        <xdr:cNvPr id="8" name="Imagem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28601"/>
          <a:ext cx="3209925" cy="1590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</xdr:row>
      <xdr:rowOff>28576</xdr:rowOff>
    </xdr:from>
    <xdr:to>
      <xdr:col>7</xdr:col>
      <xdr:colOff>505884</xdr:colOff>
      <xdr:row>9</xdr:row>
      <xdr:rowOff>133350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228601"/>
          <a:ext cx="2914650" cy="150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topLeftCell="A76" zoomScale="90" zoomScaleNormal="90" workbookViewId="0">
      <selection activeCell="C107" sqref="C107:L107"/>
    </sheetView>
  </sheetViews>
  <sheetFormatPr defaultRowHeight="15" x14ac:dyDescent="0.2"/>
  <cols>
    <col min="1" max="1" width="4.7109375" style="4" bestFit="1" customWidth="1"/>
    <col min="2" max="2" width="8.5703125" style="4" bestFit="1" customWidth="1"/>
    <col min="3" max="3" width="20.5703125" style="4" bestFit="1" customWidth="1"/>
    <col min="4" max="4" width="4.42578125" style="4" customWidth="1"/>
    <col min="5" max="5" width="2" style="4" bestFit="1" customWidth="1"/>
    <col min="6" max="6" width="4.42578125" style="4" customWidth="1"/>
    <col min="7" max="8" width="20.5703125" style="4" bestFit="1" customWidth="1"/>
    <col min="9" max="9" width="4.28515625" style="4" customWidth="1"/>
    <col min="10" max="10" width="2" style="4" bestFit="1" customWidth="1"/>
    <col min="11" max="11" width="4.28515625" style="4" customWidth="1"/>
    <col min="12" max="12" width="20.5703125" style="4" bestFit="1" customWidth="1"/>
    <col min="13" max="16384" width="9.140625" style="1"/>
  </cols>
  <sheetData>
    <row r="1" spans="1:15" ht="15.75" x14ac:dyDescent="0.2">
      <c r="A1" s="123" t="s">
        <v>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 s="2" customFormat="1" ht="15.75" x14ac:dyDescent="0.25">
      <c r="A2" s="123" t="s">
        <v>4</v>
      </c>
      <c r="B2" s="123"/>
      <c r="C2" s="123"/>
      <c r="D2" s="123"/>
      <c r="E2" s="123"/>
      <c r="F2" s="123"/>
      <c r="G2" s="123"/>
      <c r="H2" s="123"/>
      <c r="I2" s="123" t="s">
        <v>12</v>
      </c>
      <c r="J2" s="123"/>
      <c r="K2" s="123"/>
      <c r="L2" s="123"/>
    </row>
    <row r="3" spans="1:15" ht="15.75" customHeight="1" x14ac:dyDescent="0.2">
      <c r="A3" s="5">
        <v>1</v>
      </c>
      <c r="B3" s="123">
        <v>1</v>
      </c>
      <c r="C3" s="123"/>
      <c r="D3" s="123"/>
      <c r="E3" s="123"/>
      <c r="F3" s="123"/>
      <c r="G3" s="123"/>
      <c r="H3" s="123"/>
      <c r="I3" s="6">
        <v>7</v>
      </c>
      <c r="J3" s="123">
        <v>7</v>
      </c>
      <c r="K3" s="123"/>
      <c r="L3" s="123"/>
    </row>
    <row r="4" spans="1:15" ht="15.75" customHeight="1" x14ac:dyDescent="0.2">
      <c r="A4" s="5">
        <v>2</v>
      </c>
      <c r="B4" s="123">
        <v>2</v>
      </c>
      <c r="C4" s="123"/>
      <c r="D4" s="123"/>
      <c r="E4" s="123"/>
      <c r="F4" s="123"/>
      <c r="G4" s="123"/>
      <c r="H4" s="123"/>
      <c r="I4" s="6">
        <v>8</v>
      </c>
      <c r="J4" s="123">
        <v>8</v>
      </c>
      <c r="K4" s="123"/>
      <c r="L4" s="123"/>
    </row>
    <row r="5" spans="1:15" ht="15.75" customHeight="1" x14ac:dyDescent="0.2">
      <c r="A5" s="5">
        <v>3</v>
      </c>
      <c r="B5" s="123">
        <v>3</v>
      </c>
      <c r="C5" s="123"/>
      <c r="D5" s="123"/>
      <c r="E5" s="123"/>
      <c r="F5" s="123"/>
      <c r="G5" s="123"/>
      <c r="H5" s="123"/>
      <c r="I5" s="6">
        <v>9</v>
      </c>
      <c r="J5" s="123">
        <v>9</v>
      </c>
      <c r="K5" s="123"/>
      <c r="L5" s="123"/>
    </row>
    <row r="6" spans="1:15" ht="15.75" customHeight="1" x14ac:dyDescent="0.2">
      <c r="A6" s="5">
        <v>4</v>
      </c>
      <c r="B6" s="123">
        <v>4</v>
      </c>
      <c r="C6" s="123"/>
      <c r="D6" s="123"/>
      <c r="E6" s="123"/>
      <c r="F6" s="123"/>
      <c r="G6" s="123"/>
      <c r="H6" s="123"/>
      <c r="I6" s="6">
        <v>10</v>
      </c>
      <c r="J6" s="123">
        <v>10</v>
      </c>
      <c r="K6" s="123"/>
      <c r="L6" s="123"/>
    </row>
    <row r="7" spans="1:15" ht="15.75" customHeight="1" x14ac:dyDescent="0.2">
      <c r="A7" s="5">
        <v>5</v>
      </c>
      <c r="B7" s="123">
        <v>5</v>
      </c>
      <c r="C7" s="123"/>
      <c r="D7" s="123"/>
      <c r="E7" s="123"/>
      <c r="F7" s="123"/>
      <c r="G7" s="123"/>
      <c r="H7" s="123"/>
      <c r="I7" s="6">
        <v>11</v>
      </c>
      <c r="J7" s="123">
        <v>11</v>
      </c>
      <c r="K7" s="123"/>
      <c r="L7" s="123"/>
    </row>
    <row r="8" spans="1:15" ht="15.75" customHeight="1" x14ac:dyDescent="0.2">
      <c r="A8" s="5">
        <v>6</v>
      </c>
      <c r="B8" s="123">
        <v>6</v>
      </c>
      <c r="C8" s="123"/>
      <c r="D8" s="123"/>
      <c r="E8" s="123"/>
      <c r="F8" s="123"/>
      <c r="G8" s="123"/>
      <c r="H8" s="123"/>
      <c r="I8" s="6">
        <v>12</v>
      </c>
      <c r="J8" s="123">
        <v>12</v>
      </c>
      <c r="K8" s="123"/>
      <c r="L8" s="123"/>
    </row>
    <row r="9" spans="1:15" ht="15.75" customHeight="1" x14ac:dyDescent="0.2">
      <c r="A9" s="5"/>
      <c r="B9" s="123"/>
      <c r="C9" s="123"/>
      <c r="D9" s="123"/>
      <c r="E9" s="123"/>
      <c r="F9" s="123"/>
      <c r="G9" s="123"/>
      <c r="H9" s="123"/>
      <c r="I9" s="9"/>
      <c r="J9" s="9"/>
      <c r="K9" s="9"/>
      <c r="L9" s="9"/>
    </row>
    <row r="10" spans="1:15" ht="15.75" customHeight="1" thickBot="1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5" ht="15.75" customHeight="1" x14ac:dyDescent="0.2">
      <c r="A11" s="124" t="s">
        <v>13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</row>
    <row r="12" spans="1:15" x14ac:dyDescent="0.2">
      <c r="A12" s="18" t="s">
        <v>0</v>
      </c>
      <c r="B12" s="16" t="s">
        <v>1</v>
      </c>
      <c r="C12" s="127" t="s">
        <v>7</v>
      </c>
      <c r="D12" s="127"/>
      <c r="E12" s="127"/>
      <c r="F12" s="127"/>
      <c r="G12" s="127"/>
      <c r="H12" s="127" t="s">
        <v>6</v>
      </c>
      <c r="I12" s="127"/>
      <c r="J12" s="127"/>
      <c r="K12" s="127"/>
      <c r="L12" s="128"/>
    </row>
    <row r="13" spans="1:15" x14ac:dyDescent="0.2">
      <c r="A13" s="18">
        <v>1</v>
      </c>
      <c r="B13" s="3">
        <v>42329</v>
      </c>
      <c r="C13" s="16">
        <v>1</v>
      </c>
      <c r="D13" s="16"/>
      <c r="E13" s="16" t="s">
        <v>2</v>
      </c>
      <c r="F13" s="16"/>
      <c r="G13" s="16">
        <v>7</v>
      </c>
      <c r="H13" s="16">
        <f t="shared" ref="H13:H19" si="0">C13</f>
        <v>1</v>
      </c>
      <c r="I13" s="16"/>
      <c r="J13" s="16" t="s">
        <v>2</v>
      </c>
      <c r="K13" s="16"/>
      <c r="L13" s="17">
        <f t="shared" ref="L13:L19" si="1">G13</f>
        <v>7</v>
      </c>
      <c r="O13" s="1" t="s">
        <v>3</v>
      </c>
    </row>
    <row r="14" spans="1:15" x14ac:dyDescent="0.2">
      <c r="A14" s="18">
        <v>2</v>
      </c>
      <c r="B14" s="3">
        <v>42329</v>
      </c>
      <c r="C14" s="16">
        <v>2</v>
      </c>
      <c r="D14" s="16"/>
      <c r="E14" s="16" t="s">
        <v>2</v>
      </c>
      <c r="F14" s="16"/>
      <c r="G14" s="16">
        <v>8</v>
      </c>
      <c r="H14" s="16">
        <f t="shared" si="0"/>
        <v>2</v>
      </c>
      <c r="I14" s="16"/>
      <c r="J14" s="16" t="s">
        <v>2</v>
      </c>
      <c r="K14" s="16"/>
      <c r="L14" s="17">
        <f t="shared" si="1"/>
        <v>8</v>
      </c>
      <c r="O14" s="1" t="s">
        <v>8</v>
      </c>
    </row>
    <row r="15" spans="1:15" x14ac:dyDescent="0.2">
      <c r="A15" s="34">
        <v>3</v>
      </c>
      <c r="B15" s="3">
        <v>42329</v>
      </c>
      <c r="C15" s="16">
        <v>3</v>
      </c>
      <c r="D15" s="16"/>
      <c r="E15" s="16" t="s">
        <v>2</v>
      </c>
      <c r="F15" s="16"/>
      <c r="G15" s="16">
        <v>9</v>
      </c>
      <c r="H15" s="16">
        <f t="shared" si="0"/>
        <v>3</v>
      </c>
      <c r="I15" s="16"/>
      <c r="J15" s="16" t="s">
        <v>2</v>
      </c>
      <c r="K15" s="16"/>
      <c r="L15" s="17">
        <f t="shared" si="1"/>
        <v>9</v>
      </c>
      <c r="O15" s="1" t="s">
        <v>11</v>
      </c>
    </row>
    <row r="16" spans="1:15" x14ac:dyDescent="0.2">
      <c r="A16" s="133" t="s">
        <v>14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1:15" x14ac:dyDescent="0.2">
      <c r="A17" s="18">
        <v>4</v>
      </c>
      <c r="B17" s="3">
        <v>42330</v>
      </c>
      <c r="C17" s="16">
        <v>4</v>
      </c>
      <c r="D17" s="16"/>
      <c r="E17" s="16" t="s">
        <v>2</v>
      </c>
      <c r="F17" s="16"/>
      <c r="G17" s="16">
        <v>10</v>
      </c>
      <c r="H17" s="16">
        <f t="shared" si="0"/>
        <v>4</v>
      </c>
      <c r="I17" s="16"/>
      <c r="J17" s="16" t="s">
        <v>2</v>
      </c>
      <c r="K17" s="16"/>
      <c r="L17" s="17">
        <f t="shared" si="1"/>
        <v>10</v>
      </c>
    </row>
    <row r="18" spans="1:15" x14ac:dyDescent="0.2">
      <c r="A18" s="18">
        <v>5</v>
      </c>
      <c r="B18" s="3">
        <v>42330</v>
      </c>
      <c r="C18" s="16">
        <v>5</v>
      </c>
      <c r="D18" s="16"/>
      <c r="E18" s="16" t="s">
        <v>2</v>
      </c>
      <c r="F18" s="16"/>
      <c r="G18" s="16">
        <v>11</v>
      </c>
      <c r="H18" s="16">
        <f t="shared" si="0"/>
        <v>5</v>
      </c>
      <c r="I18" s="16"/>
      <c r="J18" s="16" t="s">
        <v>2</v>
      </c>
      <c r="K18" s="16"/>
      <c r="L18" s="17">
        <f t="shared" si="1"/>
        <v>11</v>
      </c>
      <c r="O18" s="1" t="s">
        <v>9</v>
      </c>
    </row>
    <row r="19" spans="1:15" ht="15.75" thickBot="1" x14ac:dyDescent="0.25">
      <c r="A19" s="27">
        <v>6</v>
      </c>
      <c r="B19" s="28">
        <v>42330</v>
      </c>
      <c r="C19" s="29">
        <v>6</v>
      </c>
      <c r="D19" s="29"/>
      <c r="E19" s="29" t="s">
        <v>2</v>
      </c>
      <c r="F19" s="29"/>
      <c r="G19" s="29">
        <v>12</v>
      </c>
      <c r="H19" s="29">
        <f t="shared" si="0"/>
        <v>6</v>
      </c>
      <c r="I19" s="29"/>
      <c r="J19" s="29" t="s">
        <v>2</v>
      </c>
      <c r="K19" s="29"/>
      <c r="L19" s="30">
        <f t="shared" si="1"/>
        <v>12</v>
      </c>
      <c r="O19" s="1" t="s">
        <v>10</v>
      </c>
    </row>
    <row r="20" spans="1:15" ht="16.5" thickBo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5" x14ac:dyDescent="0.2">
      <c r="A21" s="124" t="s">
        <v>16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6"/>
    </row>
    <row r="22" spans="1:15" x14ac:dyDescent="0.2">
      <c r="A22" s="18" t="s">
        <v>0</v>
      </c>
      <c r="B22" s="16" t="s">
        <v>1</v>
      </c>
      <c r="C22" s="127" t="s">
        <v>7</v>
      </c>
      <c r="D22" s="127"/>
      <c r="E22" s="127"/>
      <c r="F22" s="127"/>
      <c r="G22" s="127"/>
      <c r="H22" s="127" t="s">
        <v>6</v>
      </c>
      <c r="I22" s="127"/>
      <c r="J22" s="127"/>
      <c r="K22" s="127"/>
      <c r="L22" s="128"/>
    </row>
    <row r="23" spans="1:15" x14ac:dyDescent="0.2">
      <c r="A23" s="18">
        <v>7</v>
      </c>
      <c r="B23" s="3">
        <v>42336</v>
      </c>
      <c r="C23" s="16">
        <v>10</v>
      </c>
      <c r="D23" s="16"/>
      <c r="E23" s="16" t="s">
        <v>2</v>
      </c>
      <c r="F23" s="16"/>
      <c r="G23" s="16">
        <v>5</v>
      </c>
      <c r="H23" s="16">
        <f t="shared" ref="H23:H25" si="2">C23</f>
        <v>10</v>
      </c>
      <c r="I23" s="16"/>
      <c r="J23" s="16" t="s">
        <v>2</v>
      </c>
      <c r="K23" s="16"/>
      <c r="L23" s="17">
        <f t="shared" ref="L23:L25" si="3">G23</f>
        <v>5</v>
      </c>
    </row>
    <row r="24" spans="1:15" x14ac:dyDescent="0.2">
      <c r="A24" s="18">
        <v>8</v>
      </c>
      <c r="B24" s="3">
        <v>42336</v>
      </c>
      <c r="C24" s="16">
        <v>11</v>
      </c>
      <c r="D24" s="16"/>
      <c r="E24" s="16" t="s">
        <v>2</v>
      </c>
      <c r="F24" s="16"/>
      <c r="G24" s="16">
        <v>6</v>
      </c>
      <c r="H24" s="16">
        <f t="shared" si="2"/>
        <v>11</v>
      </c>
      <c r="I24" s="16"/>
      <c r="J24" s="16" t="s">
        <v>2</v>
      </c>
      <c r="K24" s="16"/>
      <c r="L24" s="17">
        <f t="shared" si="3"/>
        <v>6</v>
      </c>
    </row>
    <row r="25" spans="1:15" x14ac:dyDescent="0.2">
      <c r="A25" s="18">
        <v>9</v>
      </c>
      <c r="B25" s="3">
        <v>42336</v>
      </c>
      <c r="C25" s="16">
        <v>12</v>
      </c>
      <c r="D25" s="16"/>
      <c r="E25" s="16" t="s">
        <v>2</v>
      </c>
      <c r="F25" s="16"/>
      <c r="G25" s="16">
        <v>1</v>
      </c>
      <c r="H25" s="16">
        <f t="shared" si="2"/>
        <v>12</v>
      </c>
      <c r="I25" s="16"/>
      <c r="J25" s="16" t="s">
        <v>2</v>
      </c>
      <c r="K25" s="16"/>
      <c r="L25" s="17">
        <f t="shared" si="3"/>
        <v>1</v>
      </c>
    </row>
    <row r="26" spans="1:15" x14ac:dyDescent="0.2">
      <c r="A26" s="133" t="s">
        <v>15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8"/>
    </row>
    <row r="27" spans="1:15" x14ac:dyDescent="0.2">
      <c r="A27" s="18">
        <v>10</v>
      </c>
      <c r="B27" s="3">
        <v>42337</v>
      </c>
      <c r="C27" s="16">
        <v>7</v>
      </c>
      <c r="D27" s="16"/>
      <c r="E27" s="16" t="s">
        <v>2</v>
      </c>
      <c r="F27" s="16"/>
      <c r="G27" s="16">
        <v>2</v>
      </c>
      <c r="H27" s="16">
        <f t="shared" ref="H27:H29" si="4">C27</f>
        <v>7</v>
      </c>
      <c r="I27" s="16"/>
      <c r="J27" s="16" t="s">
        <v>2</v>
      </c>
      <c r="K27" s="16"/>
      <c r="L27" s="17">
        <f t="shared" ref="L27:L29" si="5">G27</f>
        <v>2</v>
      </c>
    </row>
    <row r="28" spans="1:15" x14ac:dyDescent="0.2">
      <c r="A28" s="18">
        <v>11</v>
      </c>
      <c r="B28" s="3">
        <v>42337</v>
      </c>
      <c r="C28" s="16">
        <v>8</v>
      </c>
      <c r="D28" s="16"/>
      <c r="E28" s="16" t="s">
        <v>2</v>
      </c>
      <c r="F28" s="16"/>
      <c r="G28" s="16">
        <v>3</v>
      </c>
      <c r="H28" s="16">
        <f t="shared" si="4"/>
        <v>8</v>
      </c>
      <c r="I28" s="16"/>
      <c r="J28" s="16" t="s">
        <v>2</v>
      </c>
      <c r="K28" s="16"/>
      <c r="L28" s="17">
        <f t="shared" si="5"/>
        <v>3</v>
      </c>
    </row>
    <row r="29" spans="1:15" ht="15.75" thickBot="1" x14ac:dyDescent="0.25">
      <c r="A29" s="27">
        <v>12</v>
      </c>
      <c r="B29" s="28">
        <v>42337</v>
      </c>
      <c r="C29" s="29">
        <v>9</v>
      </c>
      <c r="D29" s="29"/>
      <c r="E29" s="29" t="s">
        <v>2</v>
      </c>
      <c r="F29" s="29"/>
      <c r="G29" s="29">
        <v>4</v>
      </c>
      <c r="H29" s="29">
        <f t="shared" si="4"/>
        <v>9</v>
      </c>
      <c r="I29" s="29"/>
      <c r="J29" s="29" t="s">
        <v>2</v>
      </c>
      <c r="K29" s="29"/>
      <c r="L29" s="30">
        <f t="shared" si="5"/>
        <v>4</v>
      </c>
    </row>
    <row r="30" spans="1:15" ht="16.5" thickBo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">
      <c r="A31" s="124" t="s">
        <v>17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6"/>
    </row>
    <row r="32" spans="1:15" x14ac:dyDescent="0.2">
      <c r="A32" s="18" t="s">
        <v>0</v>
      </c>
      <c r="B32" s="16" t="s">
        <v>1</v>
      </c>
      <c r="C32" s="127" t="s">
        <v>7</v>
      </c>
      <c r="D32" s="127"/>
      <c r="E32" s="127"/>
      <c r="F32" s="127"/>
      <c r="G32" s="127"/>
      <c r="H32" s="127" t="s">
        <v>6</v>
      </c>
      <c r="I32" s="127"/>
      <c r="J32" s="127"/>
      <c r="K32" s="127"/>
      <c r="L32" s="128"/>
    </row>
    <row r="33" spans="1:12" x14ac:dyDescent="0.2">
      <c r="A33" s="18">
        <v>13</v>
      </c>
      <c r="B33" s="3">
        <v>42343</v>
      </c>
      <c r="C33" s="16">
        <v>4</v>
      </c>
      <c r="D33" s="16"/>
      <c r="E33" s="16" t="s">
        <v>2</v>
      </c>
      <c r="F33" s="16"/>
      <c r="G33" s="16">
        <v>11</v>
      </c>
      <c r="H33" s="16">
        <f t="shared" ref="H33:H35" si="6">C33</f>
        <v>4</v>
      </c>
      <c r="I33" s="16"/>
      <c r="J33" s="16" t="s">
        <v>2</v>
      </c>
      <c r="K33" s="16"/>
      <c r="L33" s="17">
        <f t="shared" ref="L33:L35" si="7">G33</f>
        <v>11</v>
      </c>
    </row>
    <row r="34" spans="1:12" x14ac:dyDescent="0.2">
      <c r="A34" s="18">
        <v>14</v>
      </c>
      <c r="B34" s="3">
        <v>42343</v>
      </c>
      <c r="C34" s="16">
        <v>5</v>
      </c>
      <c r="D34" s="16"/>
      <c r="E34" s="16" t="s">
        <v>2</v>
      </c>
      <c r="F34" s="16"/>
      <c r="G34" s="16">
        <v>12</v>
      </c>
      <c r="H34" s="16">
        <f t="shared" si="6"/>
        <v>5</v>
      </c>
      <c r="I34" s="16"/>
      <c r="J34" s="16" t="s">
        <v>2</v>
      </c>
      <c r="K34" s="16"/>
      <c r="L34" s="17">
        <f t="shared" si="7"/>
        <v>12</v>
      </c>
    </row>
    <row r="35" spans="1:12" x14ac:dyDescent="0.2">
      <c r="A35" s="18">
        <v>15</v>
      </c>
      <c r="B35" s="3">
        <v>42343</v>
      </c>
      <c r="C35" s="16">
        <v>6</v>
      </c>
      <c r="D35" s="16"/>
      <c r="E35" s="16" t="s">
        <v>2</v>
      </c>
      <c r="F35" s="16"/>
      <c r="G35" s="16">
        <v>7</v>
      </c>
      <c r="H35" s="16">
        <f t="shared" si="6"/>
        <v>6</v>
      </c>
      <c r="I35" s="16"/>
      <c r="J35" s="16" t="s">
        <v>2</v>
      </c>
      <c r="K35" s="16"/>
      <c r="L35" s="17">
        <f t="shared" si="7"/>
        <v>7</v>
      </c>
    </row>
    <row r="36" spans="1:12" x14ac:dyDescent="0.2">
      <c r="A36" s="133" t="s">
        <v>20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</row>
    <row r="37" spans="1:12" x14ac:dyDescent="0.2">
      <c r="A37" s="18">
        <v>16</v>
      </c>
      <c r="B37" s="3">
        <v>42344</v>
      </c>
      <c r="C37" s="16">
        <v>1</v>
      </c>
      <c r="D37" s="16"/>
      <c r="E37" s="16" t="s">
        <v>2</v>
      </c>
      <c r="F37" s="16"/>
      <c r="G37" s="16">
        <v>8</v>
      </c>
      <c r="H37" s="16">
        <f t="shared" ref="H37:H39" si="8">C37</f>
        <v>1</v>
      </c>
      <c r="I37" s="16"/>
      <c r="J37" s="16" t="s">
        <v>2</v>
      </c>
      <c r="K37" s="16"/>
      <c r="L37" s="17">
        <f t="shared" ref="L37:L39" si="9">G37</f>
        <v>8</v>
      </c>
    </row>
    <row r="38" spans="1:12" x14ac:dyDescent="0.2">
      <c r="A38" s="18">
        <v>17</v>
      </c>
      <c r="B38" s="3">
        <v>42344</v>
      </c>
      <c r="C38" s="16">
        <v>2</v>
      </c>
      <c r="D38" s="16"/>
      <c r="E38" s="16" t="s">
        <v>2</v>
      </c>
      <c r="F38" s="16"/>
      <c r="G38" s="16">
        <v>9</v>
      </c>
      <c r="H38" s="16">
        <f t="shared" si="8"/>
        <v>2</v>
      </c>
      <c r="I38" s="16"/>
      <c r="J38" s="16" t="s">
        <v>2</v>
      </c>
      <c r="K38" s="16"/>
      <c r="L38" s="17">
        <f t="shared" si="9"/>
        <v>9</v>
      </c>
    </row>
    <row r="39" spans="1:12" ht="15.75" thickBot="1" x14ac:dyDescent="0.25">
      <c r="A39" s="27">
        <v>18</v>
      </c>
      <c r="B39" s="28">
        <v>42344</v>
      </c>
      <c r="C39" s="29">
        <v>3</v>
      </c>
      <c r="D39" s="29"/>
      <c r="E39" s="29" t="s">
        <v>2</v>
      </c>
      <c r="F39" s="29"/>
      <c r="G39" s="29">
        <v>10</v>
      </c>
      <c r="H39" s="29">
        <f t="shared" si="8"/>
        <v>3</v>
      </c>
      <c r="I39" s="29"/>
      <c r="J39" s="29" t="s">
        <v>2</v>
      </c>
      <c r="K39" s="29"/>
      <c r="L39" s="30">
        <f t="shared" si="9"/>
        <v>10</v>
      </c>
    </row>
    <row r="40" spans="1:12" ht="16.5" thickBo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124" t="s">
        <v>18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x14ac:dyDescent="0.2">
      <c r="A42" s="18" t="s">
        <v>0</v>
      </c>
      <c r="B42" s="16" t="s">
        <v>1</v>
      </c>
      <c r="C42" s="127" t="s">
        <v>7</v>
      </c>
      <c r="D42" s="127"/>
      <c r="E42" s="127"/>
      <c r="F42" s="127"/>
      <c r="G42" s="127"/>
      <c r="H42" s="127" t="s">
        <v>6</v>
      </c>
      <c r="I42" s="127"/>
      <c r="J42" s="127"/>
      <c r="K42" s="127"/>
      <c r="L42" s="128"/>
    </row>
    <row r="43" spans="1:12" x14ac:dyDescent="0.2">
      <c r="A43" s="18">
        <v>19</v>
      </c>
      <c r="B43" s="3">
        <v>42350</v>
      </c>
      <c r="C43" s="16">
        <v>7</v>
      </c>
      <c r="D43" s="16"/>
      <c r="E43" s="16" t="s">
        <v>2</v>
      </c>
      <c r="F43" s="16"/>
      <c r="G43" s="16">
        <v>3</v>
      </c>
      <c r="H43" s="16">
        <f t="shared" ref="H43:H45" si="10">C43</f>
        <v>7</v>
      </c>
      <c r="I43" s="16"/>
      <c r="J43" s="16" t="s">
        <v>2</v>
      </c>
      <c r="K43" s="16"/>
      <c r="L43" s="17">
        <f t="shared" ref="L43:L45" si="11">G43</f>
        <v>3</v>
      </c>
    </row>
    <row r="44" spans="1:12" x14ac:dyDescent="0.2">
      <c r="A44" s="18">
        <v>20</v>
      </c>
      <c r="B44" s="3">
        <v>42350</v>
      </c>
      <c r="C44" s="16">
        <v>8</v>
      </c>
      <c r="D44" s="16"/>
      <c r="E44" s="16" t="s">
        <v>2</v>
      </c>
      <c r="F44" s="16"/>
      <c r="G44" s="16">
        <v>4</v>
      </c>
      <c r="H44" s="16">
        <f t="shared" si="10"/>
        <v>8</v>
      </c>
      <c r="I44" s="16"/>
      <c r="J44" s="16" t="s">
        <v>2</v>
      </c>
      <c r="K44" s="16"/>
      <c r="L44" s="17">
        <f t="shared" si="11"/>
        <v>4</v>
      </c>
    </row>
    <row r="45" spans="1:12" x14ac:dyDescent="0.2">
      <c r="A45" s="18">
        <v>21</v>
      </c>
      <c r="B45" s="3">
        <v>42350</v>
      </c>
      <c r="C45" s="16">
        <v>9</v>
      </c>
      <c r="D45" s="16"/>
      <c r="E45" s="16" t="s">
        <v>2</v>
      </c>
      <c r="F45" s="16"/>
      <c r="G45" s="16">
        <v>5</v>
      </c>
      <c r="H45" s="16">
        <f t="shared" si="10"/>
        <v>9</v>
      </c>
      <c r="I45" s="16"/>
      <c r="J45" s="16" t="s">
        <v>2</v>
      </c>
      <c r="K45" s="16"/>
      <c r="L45" s="17">
        <f t="shared" si="11"/>
        <v>5</v>
      </c>
    </row>
    <row r="46" spans="1:12" x14ac:dyDescent="0.2">
      <c r="A46" s="133" t="s">
        <v>19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8"/>
    </row>
    <row r="47" spans="1:12" x14ac:dyDescent="0.2">
      <c r="A47" s="18">
        <v>22</v>
      </c>
      <c r="B47" s="3">
        <v>42351</v>
      </c>
      <c r="C47" s="16">
        <v>10</v>
      </c>
      <c r="D47" s="16"/>
      <c r="E47" s="16" t="s">
        <v>2</v>
      </c>
      <c r="F47" s="16"/>
      <c r="G47" s="16">
        <v>6</v>
      </c>
      <c r="H47" s="16">
        <f t="shared" ref="H47:H49" si="12">C47</f>
        <v>10</v>
      </c>
      <c r="I47" s="16"/>
      <c r="J47" s="16" t="s">
        <v>2</v>
      </c>
      <c r="K47" s="16"/>
      <c r="L47" s="17">
        <f t="shared" ref="L47:L49" si="13">G47</f>
        <v>6</v>
      </c>
    </row>
    <row r="48" spans="1:12" x14ac:dyDescent="0.2">
      <c r="A48" s="18">
        <v>23</v>
      </c>
      <c r="B48" s="3">
        <v>42351</v>
      </c>
      <c r="C48" s="16">
        <v>11</v>
      </c>
      <c r="D48" s="16"/>
      <c r="E48" s="16" t="s">
        <v>2</v>
      </c>
      <c r="F48" s="16"/>
      <c r="G48" s="16">
        <v>1</v>
      </c>
      <c r="H48" s="16">
        <f t="shared" si="12"/>
        <v>11</v>
      </c>
      <c r="I48" s="16"/>
      <c r="J48" s="16" t="s">
        <v>2</v>
      </c>
      <c r="K48" s="16"/>
      <c r="L48" s="17">
        <f t="shared" si="13"/>
        <v>1</v>
      </c>
    </row>
    <row r="49" spans="1:12" ht="15.75" thickBot="1" x14ac:dyDescent="0.25">
      <c r="A49" s="27">
        <v>24</v>
      </c>
      <c r="B49" s="28">
        <v>42351</v>
      </c>
      <c r="C49" s="29">
        <v>12</v>
      </c>
      <c r="D49" s="29"/>
      <c r="E49" s="29" t="s">
        <v>2</v>
      </c>
      <c r="F49" s="29"/>
      <c r="G49" s="29">
        <v>2</v>
      </c>
      <c r="H49" s="29">
        <f t="shared" si="12"/>
        <v>12</v>
      </c>
      <c r="I49" s="29"/>
      <c r="J49" s="29" t="s">
        <v>2</v>
      </c>
      <c r="K49" s="29"/>
      <c r="L49" s="30">
        <f t="shared" si="13"/>
        <v>2</v>
      </c>
    </row>
    <row r="50" spans="1:12" ht="16.5" thickBo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">
      <c r="A51" s="124" t="s">
        <v>21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</row>
    <row r="52" spans="1:12" x14ac:dyDescent="0.2">
      <c r="A52" s="18" t="s">
        <v>0</v>
      </c>
      <c r="B52" s="16" t="s">
        <v>1</v>
      </c>
      <c r="C52" s="127" t="s">
        <v>7</v>
      </c>
      <c r="D52" s="127"/>
      <c r="E52" s="127"/>
      <c r="F52" s="127"/>
      <c r="G52" s="127"/>
      <c r="H52" s="127" t="s">
        <v>6</v>
      </c>
      <c r="I52" s="127"/>
      <c r="J52" s="127"/>
      <c r="K52" s="127"/>
      <c r="L52" s="128"/>
    </row>
    <row r="53" spans="1:12" x14ac:dyDescent="0.2">
      <c r="A53" s="18">
        <v>25</v>
      </c>
      <c r="B53" s="3">
        <v>42357</v>
      </c>
      <c r="C53" s="16">
        <v>1</v>
      </c>
      <c r="D53" s="16"/>
      <c r="E53" s="16" t="s">
        <v>2</v>
      </c>
      <c r="F53" s="16"/>
      <c r="G53" s="16">
        <v>9</v>
      </c>
      <c r="H53" s="16">
        <f t="shared" ref="H53:H55" si="14">C53</f>
        <v>1</v>
      </c>
      <c r="I53" s="16"/>
      <c r="J53" s="16" t="s">
        <v>2</v>
      </c>
      <c r="K53" s="16"/>
      <c r="L53" s="17">
        <f t="shared" ref="L53:L55" si="15">G53</f>
        <v>9</v>
      </c>
    </row>
    <row r="54" spans="1:12" x14ac:dyDescent="0.2">
      <c r="A54" s="18">
        <v>26</v>
      </c>
      <c r="B54" s="3">
        <v>42357</v>
      </c>
      <c r="C54" s="16">
        <v>2</v>
      </c>
      <c r="D54" s="16"/>
      <c r="E54" s="16" t="s">
        <v>2</v>
      </c>
      <c r="F54" s="16"/>
      <c r="G54" s="16">
        <v>10</v>
      </c>
      <c r="H54" s="16">
        <f t="shared" si="14"/>
        <v>2</v>
      </c>
      <c r="I54" s="16"/>
      <c r="J54" s="16" t="s">
        <v>2</v>
      </c>
      <c r="K54" s="16"/>
      <c r="L54" s="17">
        <f t="shared" si="15"/>
        <v>10</v>
      </c>
    </row>
    <row r="55" spans="1:12" x14ac:dyDescent="0.2">
      <c r="A55" s="18">
        <v>27</v>
      </c>
      <c r="B55" s="3">
        <v>42357</v>
      </c>
      <c r="C55" s="16">
        <v>3</v>
      </c>
      <c r="D55" s="16"/>
      <c r="E55" s="16" t="s">
        <v>2</v>
      </c>
      <c r="F55" s="16"/>
      <c r="G55" s="16">
        <v>11</v>
      </c>
      <c r="H55" s="16">
        <f t="shared" si="14"/>
        <v>3</v>
      </c>
      <c r="I55" s="16"/>
      <c r="J55" s="16" t="s">
        <v>2</v>
      </c>
      <c r="K55" s="16"/>
      <c r="L55" s="17">
        <f t="shared" si="15"/>
        <v>11</v>
      </c>
    </row>
    <row r="56" spans="1:12" x14ac:dyDescent="0.2">
      <c r="A56" s="133" t="s">
        <v>22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8"/>
    </row>
    <row r="57" spans="1:12" x14ac:dyDescent="0.2">
      <c r="A57" s="18">
        <v>28</v>
      </c>
      <c r="B57" s="3">
        <v>42358</v>
      </c>
      <c r="C57" s="16">
        <v>4</v>
      </c>
      <c r="D57" s="16"/>
      <c r="E57" s="16" t="s">
        <v>2</v>
      </c>
      <c r="F57" s="16"/>
      <c r="G57" s="16">
        <v>12</v>
      </c>
      <c r="H57" s="16">
        <f t="shared" ref="H57:H59" si="16">C57</f>
        <v>4</v>
      </c>
      <c r="I57" s="16"/>
      <c r="J57" s="16" t="s">
        <v>2</v>
      </c>
      <c r="K57" s="16"/>
      <c r="L57" s="17">
        <f t="shared" ref="L57:L59" si="17">G57</f>
        <v>12</v>
      </c>
    </row>
    <row r="58" spans="1:12" x14ac:dyDescent="0.2">
      <c r="A58" s="18">
        <v>29</v>
      </c>
      <c r="B58" s="3">
        <v>42358</v>
      </c>
      <c r="C58" s="16">
        <v>5</v>
      </c>
      <c r="D58" s="16"/>
      <c r="E58" s="16" t="s">
        <v>2</v>
      </c>
      <c r="F58" s="16"/>
      <c r="G58" s="16">
        <v>7</v>
      </c>
      <c r="H58" s="16">
        <f t="shared" si="16"/>
        <v>5</v>
      </c>
      <c r="I58" s="16"/>
      <c r="J58" s="16" t="s">
        <v>2</v>
      </c>
      <c r="K58" s="16"/>
      <c r="L58" s="17">
        <f t="shared" si="17"/>
        <v>7</v>
      </c>
    </row>
    <row r="59" spans="1:12" ht="15.75" thickBot="1" x14ac:dyDescent="0.25">
      <c r="A59" s="27">
        <v>30</v>
      </c>
      <c r="B59" s="28">
        <v>42358</v>
      </c>
      <c r="C59" s="29">
        <v>6</v>
      </c>
      <c r="D59" s="29"/>
      <c r="E59" s="29" t="s">
        <v>2</v>
      </c>
      <c r="F59" s="29"/>
      <c r="G59" s="29">
        <v>8</v>
      </c>
      <c r="H59" s="29">
        <f t="shared" si="16"/>
        <v>6</v>
      </c>
      <c r="I59" s="29"/>
      <c r="J59" s="29" t="s">
        <v>2</v>
      </c>
      <c r="K59" s="29"/>
      <c r="L59" s="30">
        <f t="shared" si="17"/>
        <v>8</v>
      </c>
    </row>
    <row r="60" spans="1:12" ht="16.5" thickBo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">
      <c r="A61" s="124" t="s">
        <v>23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6"/>
    </row>
    <row r="62" spans="1:12" x14ac:dyDescent="0.2">
      <c r="A62" s="18" t="s">
        <v>0</v>
      </c>
      <c r="B62" s="16" t="s">
        <v>1</v>
      </c>
      <c r="C62" s="127" t="s">
        <v>7</v>
      </c>
      <c r="D62" s="127"/>
      <c r="E62" s="127"/>
      <c r="F62" s="127"/>
      <c r="G62" s="127"/>
      <c r="H62" s="127" t="s">
        <v>6</v>
      </c>
      <c r="I62" s="127"/>
      <c r="J62" s="127"/>
      <c r="K62" s="127"/>
      <c r="L62" s="128"/>
    </row>
    <row r="63" spans="1:12" x14ac:dyDescent="0.2">
      <c r="A63" s="18">
        <v>31</v>
      </c>
      <c r="B63" s="3">
        <v>42020</v>
      </c>
      <c r="C63" s="16">
        <v>10</v>
      </c>
      <c r="D63" s="16"/>
      <c r="E63" s="16" t="s">
        <v>2</v>
      </c>
      <c r="F63" s="16"/>
      <c r="G63" s="16">
        <v>1</v>
      </c>
      <c r="H63" s="16">
        <f t="shared" ref="H63:H65" si="18">C63</f>
        <v>10</v>
      </c>
      <c r="I63" s="16"/>
      <c r="J63" s="16" t="s">
        <v>2</v>
      </c>
      <c r="K63" s="16"/>
      <c r="L63" s="17">
        <f t="shared" ref="L63:L65" si="19">G63</f>
        <v>1</v>
      </c>
    </row>
    <row r="64" spans="1:12" x14ac:dyDescent="0.2">
      <c r="A64" s="18">
        <v>32</v>
      </c>
      <c r="B64" s="3">
        <v>42020</v>
      </c>
      <c r="C64" s="16">
        <v>11</v>
      </c>
      <c r="D64" s="16"/>
      <c r="E64" s="16" t="s">
        <v>2</v>
      </c>
      <c r="F64" s="16"/>
      <c r="G64" s="16">
        <v>2</v>
      </c>
      <c r="H64" s="16">
        <f t="shared" si="18"/>
        <v>11</v>
      </c>
      <c r="I64" s="16"/>
      <c r="J64" s="16" t="s">
        <v>2</v>
      </c>
      <c r="K64" s="16"/>
      <c r="L64" s="17">
        <f t="shared" si="19"/>
        <v>2</v>
      </c>
    </row>
    <row r="65" spans="1:12" x14ac:dyDescent="0.2">
      <c r="A65" s="18">
        <v>33</v>
      </c>
      <c r="B65" s="3">
        <v>42020</v>
      </c>
      <c r="C65" s="16">
        <v>12</v>
      </c>
      <c r="D65" s="16"/>
      <c r="E65" s="16" t="s">
        <v>2</v>
      </c>
      <c r="F65" s="16"/>
      <c r="G65" s="16">
        <v>3</v>
      </c>
      <c r="H65" s="16">
        <f t="shared" si="18"/>
        <v>12</v>
      </c>
      <c r="I65" s="16"/>
      <c r="J65" s="16" t="s">
        <v>2</v>
      </c>
      <c r="K65" s="16"/>
      <c r="L65" s="17">
        <f t="shared" si="19"/>
        <v>3</v>
      </c>
    </row>
    <row r="66" spans="1:12" x14ac:dyDescent="0.2">
      <c r="A66" s="133" t="s">
        <v>24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8"/>
    </row>
    <row r="67" spans="1:12" x14ac:dyDescent="0.2">
      <c r="A67" s="18">
        <v>34</v>
      </c>
      <c r="B67" s="3">
        <v>42021</v>
      </c>
      <c r="C67" s="16">
        <v>7</v>
      </c>
      <c r="D67" s="16"/>
      <c r="E67" s="16" t="s">
        <v>2</v>
      </c>
      <c r="F67" s="16"/>
      <c r="G67" s="16">
        <v>4</v>
      </c>
      <c r="H67" s="16">
        <f t="shared" ref="H67:H69" si="20">C67</f>
        <v>7</v>
      </c>
      <c r="I67" s="16"/>
      <c r="J67" s="16" t="s">
        <v>2</v>
      </c>
      <c r="K67" s="16"/>
      <c r="L67" s="17">
        <f t="shared" ref="L67:L69" si="21">G67</f>
        <v>4</v>
      </c>
    </row>
    <row r="68" spans="1:12" x14ac:dyDescent="0.2">
      <c r="A68" s="18">
        <v>35</v>
      </c>
      <c r="B68" s="3">
        <v>42021</v>
      </c>
      <c r="C68" s="16">
        <v>8</v>
      </c>
      <c r="D68" s="16"/>
      <c r="E68" s="16" t="s">
        <v>2</v>
      </c>
      <c r="F68" s="16"/>
      <c r="G68" s="16">
        <v>5</v>
      </c>
      <c r="H68" s="16">
        <f t="shared" si="20"/>
        <v>8</v>
      </c>
      <c r="I68" s="16"/>
      <c r="J68" s="16" t="s">
        <v>2</v>
      </c>
      <c r="K68" s="16"/>
      <c r="L68" s="17">
        <f t="shared" si="21"/>
        <v>5</v>
      </c>
    </row>
    <row r="69" spans="1:12" ht="15.75" thickBot="1" x14ac:dyDescent="0.25">
      <c r="A69" s="27">
        <v>36</v>
      </c>
      <c r="B69" s="28">
        <v>42021</v>
      </c>
      <c r="C69" s="29">
        <v>9</v>
      </c>
      <c r="D69" s="29"/>
      <c r="E69" s="29" t="s">
        <v>2</v>
      </c>
      <c r="F69" s="29"/>
      <c r="G69" s="29">
        <v>6</v>
      </c>
      <c r="H69" s="29">
        <f t="shared" si="20"/>
        <v>9</v>
      </c>
      <c r="I69" s="29"/>
      <c r="J69" s="29" t="s">
        <v>2</v>
      </c>
      <c r="K69" s="29"/>
      <c r="L69" s="30">
        <f t="shared" si="21"/>
        <v>6</v>
      </c>
    </row>
    <row r="70" spans="1:12" ht="15.7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.75" x14ac:dyDescent="0.2">
      <c r="A71" s="142" t="s">
        <v>43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 x14ac:dyDescent="0.2">
      <c r="A72" s="134" t="s">
        <v>45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1:12" ht="15.75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5.75" x14ac:dyDescent="0.2">
      <c r="A74" s="7"/>
      <c r="B74" s="7"/>
      <c r="C74" s="7"/>
      <c r="D74" s="149" t="s">
        <v>29</v>
      </c>
      <c r="E74" s="150"/>
      <c r="F74" s="150"/>
      <c r="G74" s="151"/>
      <c r="H74" s="149" t="s">
        <v>30</v>
      </c>
      <c r="I74" s="150"/>
      <c r="J74" s="150"/>
      <c r="K74" s="151"/>
      <c r="L74" s="7"/>
    </row>
    <row r="75" spans="1:12" ht="15.75" x14ac:dyDescent="0.2">
      <c r="A75" s="7"/>
      <c r="B75" s="7"/>
      <c r="C75" s="7"/>
      <c r="D75" s="23" t="s">
        <v>31</v>
      </c>
      <c r="E75" s="134" t="s">
        <v>35</v>
      </c>
      <c r="F75" s="134"/>
      <c r="G75" s="143"/>
      <c r="H75" s="147" t="s">
        <v>39</v>
      </c>
      <c r="I75" s="134"/>
      <c r="J75" s="134"/>
      <c r="K75" s="25" t="s">
        <v>31</v>
      </c>
      <c r="L75" s="7"/>
    </row>
    <row r="76" spans="1:12" ht="15.75" x14ac:dyDescent="0.2">
      <c r="A76" s="7"/>
      <c r="B76" s="7"/>
      <c r="C76" s="7"/>
      <c r="D76" s="23" t="s">
        <v>32</v>
      </c>
      <c r="E76" s="134" t="s">
        <v>36</v>
      </c>
      <c r="F76" s="134"/>
      <c r="G76" s="143"/>
      <c r="H76" s="147" t="s">
        <v>40</v>
      </c>
      <c r="I76" s="134"/>
      <c r="J76" s="134"/>
      <c r="K76" s="25" t="s">
        <v>32</v>
      </c>
      <c r="L76" s="7"/>
    </row>
    <row r="77" spans="1:12" ht="15.75" x14ac:dyDescent="0.2">
      <c r="A77" s="7"/>
      <c r="B77" s="7"/>
      <c r="C77" s="7"/>
      <c r="D77" s="23" t="s">
        <v>33</v>
      </c>
      <c r="E77" s="145" t="s">
        <v>37</v>
      </c>
      <c r="F77" s="145"/>
      <c r="G77" s="146"/>
      <c r="H77" s="148" t="s">
        <v>41</v>
      </c>
      <c r="I77" s="145"/>
      <c r="J77" s="145"/>
      <c r="K77" s="25" t="s">
        <v>33</v>
      </c>
      <c r="L77" s="7"/>
    </row>
    <row r="78" spans="1:12" ht="15.75" x14ac:dyDescent="0.2">
      <c r="A78" s="7"/>
      <c r="B78" s="7"/>
      <c r="C78" s="7"/>
      <c r="D78" s="24" t="s">
        <v>34</v>
      </c>
      <c r="E78" s="136" t="s">
        <v>38</v>
      </c>
      <c r="F78" s="136"/>
      <c r="G78" s="144"/>
      <c r="H78" s="135" t="s">
        <v>42</v>
      </c>
      <c r="I78" s="136"/>
      <c r="J78" s="136"/>
      <c r="K78" s="26" t="s">
        <v>34</v>
      </c>
      <c r="L78" s="7"/>
    </row>
    <row r="79" spans="1:12" ht="16.5" thickBo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">
      <c r="A80" s="124" t="s">
        <v>25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</row>
    <row r="81" spans="1:12" x14ac:dyDescent="0.2">
      <c r="A81" s="18" t="s">
        <v>0</v>
      </c>
      <c r="B81" s="16" t="s">
        <v>1</v>
      </c>
      <c r="C81" s="127" t="s">
        <v>7</v>
      </c>
      <c r="D81" s="127"/>
      <c r="E81" s="127"/>
      <c r="F81" s="127"/>
      <c r="G81" s="127"/>
      <c r="H81" s="127" t="s">
        <v>6</v>
      </c>
      <c r="I81" s="127"/>
      <c r="J81" s="127"/>
      <c r="K81" s="127"/>
      <c r="L81" s="128"/>
    </row>
    <row r="82" spans="1:12" x14ac:dyDescent="0.2">
      <c r="A82" s="18">
        <v>37</v>
      </c>
      <c r="B82" s="3">
        <v>42392</v>
      </c>
      <c r="C82" s="32" t="str">
        <f>E78</f>
        <v>4º CHAVE A</v>
      </c>
      <c r="D82" s="16"/>
      <c r="E82" s="16" t="s">
        <v>2</v>
      </c>
      <c r="F82" s="16"/>
      <c r="G82" s="32" t="str">
        <f>E75</f>
        <v>1º CHAVE A</v>
      </c>
      <c r="H82" s="16" t="str">
        <f t="shared" ref="H82:H83" si="22">C82</f>
        <v>4º CHAVE A</v>
      </c>
      <c r="I82" s="16"/>
      <c r="J82" s="16" t="s">
        <v>2</v>
      </c>
      <c r="K82" s="16"/>
      <c r="L82" s="17" t="str">
        <f t="shared" ref="L82:L83" si="23">G82</f>
        <v>1º CHAVE A</v>
      </c>
    </row>
    <row r="83" spans="1:12" x14ac:dyDescent="0.2">
      <c r="A83" s="18">
        <v>38</v>
      </c>
      <c r="B83" s="3">
        <v>42392</v>
      </c>
      <c r="C83" s="16" t="str">
        <f>E77</f>
        <v>3º CHAVE A</v>
      </c>
      <c r="D83" s="16"/>
      <c r="E83" s="16" t="s">
        <v>2</v>
      </c>
      <c r="F83" s="16"/>
      <c r="G83" s="32" t="str">
        <f>E76</f>
        <v>2º CHAVA A</v>
      </c>
      <c r="H83" s="16" t="str">
        <f t="shared" si="22"/>
        <v>3º CHAVE A</v>
      </c>
      <c r="I83" s="16"/>
      <c r="J83" s="16" t="s">
        <v>2</v>
      </c>
      <c r="K83" s="16"/>
      <c r="L83" s="17" t="str">
        <f t="shared" si="23"/>
        <v>2º CHAVA A</v>
      </c>
    </row>
    <row r="84" spans="1:12" x14ac:dyDescent="0.2">
      <c r="A84" s="133" t="s">
        <v>26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8"/>
    </row>
    <row r="85" spans="1:12" x14ac:dyDescent="0.2">
      <c r="A85" s="18">
        <v>39</v>
      </c>
      <c r="B85" s="3">
        <v>42393</v>
      </c>
      <c r="C85" s="32" t="str">
        <f>H78</f>
        <v>4º CHAVE B</v>
      </c>
      <c r="D85" s="16"/>
      <c r="E85" s="16" t="s">
        <v>2</v>
      </c>
      <c r="F85" s="16"/>
      <c r="G85" s="32" t="str">
        <f>H75</f>
        <v>1º CHAVE B</v>
      </c>
      <c r="H85" s="16" t="str">
        <f t="shared" ref="H85:H86" si="24">C85</f>
        <v>4º CHAVE B</v>
      </c>
      <c r="I85" s="16"/>
      <c r="J85" s="16" t="s">
        <v>2</v>
      </c>
      <c r="K85" s="16"/>
      <c r="L85" s="17" t="str">
        <f t="shared" ref="L85:L86" si="25">G85</f>
        <v>1º CHAVE B</v>
      </c>
    </row>
    <row r="86" spans="1:12" ht="15.75" thickBot="1" x14ac:dyDescent="0.25">
      <c r="A86" s="27">
        <v>40</v>
      </c>
      <c r="B86" s="28">
        <v>42393</v>
      </c>
      <c r="C86" s="29" t="str">
        <f>H77</f>
        <v>3º CHAVE B</v>
      </c>
      <c r="D86" s="29"/>
      <c r="E86" s="29" t="s">
        <v>2</v>
      </c>
      <c r="F86" s="29"/>
      <c r="G86" s="33" t="str">
        <f>H76</f>
        <v>2º CHAVA B</v>
      </c>
      <c r="H86" s="29" t="str">
        <f t="shared" si="24"/>
        <v>3º CHAVE B</v>
      </c>
      <c r="I86" s="29"/>
      <c r="J86" s="29" t="s">
        <v>2</v>
      </c>
      <c r="K86" s="29"/>
      <c r="L86" s="30" t="str">
        <f t="shared" si="25"/>
        <v>2º CHAVA B</v>
      </c>
    </row>
    <row r="87" spans="1:12" ht="16.5" thickBo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">
      <c r="A88" s="124" t="s">
        <v>27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6"/>
    </row>
    <row r="89" spans="1:12" x14ac:dyDescent="0.2">
      <c r="A89" s="21" t="s">
        <v>0</v>
      </c>
      <c r="B89" s="19" t="s">
        <v>1</v>
      </c>
      <c r="C89" s="127" t="s">
        <v>7</v>
      </c>
      <c r="D89" s="127"/>
      <c r="E89" s="127"/>
      <c r="F89" s="127"/>
      <c r="G89" s="127"/>
      <c r="H89" s="127" t="s">
        <v>6</v>
      </c>
      <c r="I89" s="127"/>
      <c r="J89" s="127"/>
      <c r="K89" s="127"/>
      <c r="L89" s="128"/>
    </row>
    <row r="90" spans="1:12" x14ac:dyDescent="0.2">
      <c r="A90" s="21">
        <v>41</v>
      </c>
      <c r="B90" s="3">
        <v>42034</v>
      </c>
      <c r="C90" s="32" t="str">
        <f>H75</f>
        <v>1º CHAVE B</v>
      </c>
      <c r="D90" s="19"/>
      <c r="E90" s="19" t="s">
        <v>2</v>
      </c>
      <c r="F90" s="19"/>
      <c r="G90" s="32" t="str">
        <f>H78</f>
        <v>4º CHAVE B</v>
      </c>
      <c r="H90" s="19" t="str">
        <f t="shared" ref="H90:H91" si="26">C90</f>
        <v>1º CHAVE B</v>
      </c>
      <c r="I90" s="19"/>
      <c r="J90" s="19" t="s">
        <v>2</v>
      </c>
      <c r="K90" s="19"/>
      <c r="L90" s="20" t="str">
        <f t="shared" ref="L90:L91" si="27">G90</f>
        <v>4º CHAVE B</v>
      </c>
    </row>
    <row r="91" spans="1:12" x14ac:dyDescent="0.2">
      <c r="A91" s="21">
        <v>42</v>
      </c>
      <c r="B91" s="3">
        <v>42034</v>
      </c>
      <c r="C91" s="32" t="str">
        <f>H76</f>
        <v>2º CHAVA B</v>
      </c>
      <c r="D91" s="19"/>
      <c r="E91" s="19" t="s">
        <v>2</v>
      </c>
      <c r="F91" s="19"/>
      <c r="G91" s="19" t="str">
        <f>H77</f>
        <v>3º CHAVE B</v>
      </c>
      <c r="H91" s="19" t="str">
        <f t="shared" si="26"/>
        <v>2º CHAVA B</v>
      </c>
      <c r="I91" s="19"/>
      <c r="J91" s="19" t="s">
        <v>2</v>
      </c>
      <c r="K91" s="19"/>
      <c r="L91" s="20" t="str">
        <f t="shared" si="27"/>
        <v>3º CHAVE B</v>
      </c>
    </row>
    <row r="92" spans="1:12" x14ac:dyDescent="0.2">
      <c r="A92" s="133" t="s">
        <v>28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8"/>
    </row>
    <row r="93" spans="1:12" x14ac:dyDescent="0.2">
      <c r="A93" s="21">
        <v>43</v>
      </c>
      <c r="B93" s="3">
        <v>42035</v>
      </c>
      <c r="C93" s="32" t="str">
        <f>E75</f>
        <v>1º CHAVE A</v>
      </c>
      <c r="D93" s="19"/>
      <c r="E93" s="19" t="s">
        <v>2</v>
      </c>
      <c r="F93" s="19"/>
      <c r="G93" s="32" t="str">
        <f>E78</f>
        <v>4º CHAVE A</v>
      </c>
      <c r="H93" s="19" t="str">
        <f t="shared" ref="H93:H94" si="28">C93</f>
        <v>1º CHAVE A</v>
      </c>
      <c r="I93" s="19"/>
      <c r="J93" s="19" t="s">
        <v>2</v>
      </c>
      <c r="K93" s="19"/>
      <c r="L93" s="20" t="str">
        <f t="shared" ref="L93:L94" si="29">G93</f>
        <v>4º CHAVE A</v>
      </c>
    </row>
    <row r="94" spans="1:12" ht="15.75" thickBot="1" x14ac:dyDescent="0.25">
      <c r="A94" s="27">
        <v>44</v>
      </c>
      <c r="B94" s="28">
        <v>42035</v>
      </c>
      <c r="C94" s="33" t="str">
        <f>E76</f>
        <v>2º CHAVA A</v>
      </c>
      <c r="D94" s="29"/>
      <c r="E94" s="29" t="s">
        <v>2</v>
      </c>
      <c r="F94" s="29"/>
      <c r="G94" s="29" t="str">
        <f>E77</f>
        <v>3º CHAVE A</v>
      </c>
      <c r="H94" s="29" t="str">
        <f t="shared" si="28"/>
        <v>2º CHAVA A</v>
      </c>
      <c r="I94" s="29"/>
      <c r="J94" s="29" t="s">
        <v>2</v>
      </c>
      <c r="K94" s="29"/>
      <c r="L94" s="30" t="str">
        <f t="shared" si="29"/>
        <v>3º CHAVE A</v>
      </c>
    </row>
    <row r="95" spans="1:12" ht="15.7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.75" x14ac:dyDescent="0.2">
      <c r="A96" s="142" t="s">
        <v>44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1:12" x14ac:dyDescent="0.2">
      <c r="A97" s="134" t="s">
        <v>46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</row>
    <row r="98" spans="1:12" ht="16.5" thickBo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ht="15.75" x14ac:dyDescent="0.2">
      <c r="A99" s="37" t="s">
        <v>0</v>
      </c>
      <c r="B99" s="38" t="s">
        <v>1</v>
      </c>
      <c r="C99" s="129" t="s">
        <v>50</v>
      </c>
      <c r="D99" s="129"/>
      <c r="E99" s="129"/>
      <c r="F99" s="129"/>
      <c r="G99" s="129"/>
      <c r="H99" s="129"/>
      <c r="I99" s="129"/>
      <c r="J99" s="129"/>
      <c r="K99" s="129"/>
      <c r="L99" s="130"/>
    </row>
    <row r="100" spans="1:12" x14ac:dyDescent="0.2">
      <c r="A100" s="36">
        <v>50</v>
      </c>
      <c r="B100" s="3">
        <v>42041</v>
      </c>
      <c r="C100" s="131" t="s">
        <v>47</v>
      </c>
      <c r="D100" s="131"/>
      <c r="E100" s="131"/>
      <c r="F100" s="131"/>
      <c r="G100" s="131"/>
      <c r="H100" s="131"/>
      <c r="I100" s="131"/>
      <c r="J100" s="131"/>
      <c r="K100" s="131"/>
      <c r="L100" s="132"/>
    </row>
    <row r="101" spans="1:12" x14ac:dyDescent="0.2">
      <c r="A101" s="36">
        <v>51</v>
      </c>
      <c r="B101" s="3">
        <v>42041</v>
      </c>
      <c r="C101" s="131" t="s">
        <v>48</v>
      </c>
      <c r="D101" s="131"/>
      <c r="E101" s="131"/>
      <c r="F101" s="131"/>
      <c r="G101" s="131"/>
      <c r="H101" s="131"/>
      <c r="I101" s="131"/>
      <c r="J101" s="131"/>
      <c r="K101" s="131"/>
      <c r="L101" s="132"/>
    </row>
    <row r="102" spans="1:12" ht="15.75" x14ac:dyDescent="0.2">
      <c r="A102" s="36" t="s">
        <v>0</v>
      </c>
      <c r="B102" s="35" t="s">
        <v>1</v>
      </c>
      <c r="C102" s="137" t="s">
        <v>51</v>
      </c>
      <c r="D102" s="137"/>
      <c r="E102" s="137"/>
      <c r="F102" s="137"/>
      <c r="G102" s="137"/>
      <c r="H102" s="137"/>
      <c r="I102" s="137"/>
      <c r="J102" s="137"/>
      <c r="K102" s="137"/>
      <c r="L102" s="138"/>
    </row>
    <row r="103" spans="1:12" x14ac:dyDescent="0.2">
      <c r="A103" s="36">
        <v>52</v>
      </c>
      <c r="B103" s="3">
        <v>42042</v>
      </c>
      <c r="C103" s="131" t="s">
        <v>47</v>
      </c>
      <c r="D103" s="131"/>
      <c r="E103" s="131"/>
      <c r="F103" s="131"/>
      <c r="G103" s="131"/>
      <c r="H103" s="131"/>
      <c r="I103" s="131"/>
      <c r="J103" s="131"/>
      <c r="K103" s="131"/>
      <c r="L103" s="132"/>
    </row>
    <row r="104" spans="1:12" ht="15.75" thickBot="1" x14ac:dyDescent="0.25">
      <c r="A104" s="27">
        <v>53</v>
      </c>
      <c r="B104" s="28">
        <v>42042</v>
      </c>
      <c r="C104" s="139" t="s">
        <v>48</v>
      </c>
      <c r="D104" s="139"/>
      <c r="E104" s="139"/>
      <c r="F104" s="139"/>
      <c r="G104" s="139"/>
      <c r="H104" s="139"/>
      <c r="I104" s="139"/>
      <c r="J104" s="139"/>
      <c r="K104" s="139"/>
      <c r="L104" s="140"/>
    </row>
    <row r="105" spans="1:12" ht="16.5" thickBo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.75" x14ac:dyDescent="0.2">
      <c r="A106" s="37" t="s">
        <v>0</v>
      </c>
      <c r="B106" s="38" t="s">
        <v>1</v>
      </c>
      <c r="C106" s="129" t="s">
        <v>58</v>
      </c>
      <c r="D106" s="129"/>
      <c r="E106" s="129"/>
      <c r="F106" s="129"/>
      <c r="G106" s="129"/>
      <c r="H106" s="129"/>
      <c r="I106" s="129"/>
      <c r="J106" s="129"/>
      <c r="K106" s="129"/>
      <c r="L106" s="130"/>
    </row>
    <row r="107" spans="1:12" x14ac:dyDescent="0.2">
      <c r="A107" s="36">
        <v>50</v>
      </c>
      <c r="B107" s="3">
        <v>42413</v>
      </c>
      <c r="C107" s="131" t="s">
        <v>47</v>
      </c>
      <c r="D107" s="131"/>
      <c r="E107" s="131"/>
      <c r="F107" s="131"/>
      <c r="G107" s="131"/>
      <c r="H107" s="131"/>
      <c r="I107" s="131"/>
      <c r="J107" s="131"/>
      <c r="K107" s="131"/>
      <c r="L107" s="132"/>
    </row>
    <row r="108" spans="1:12" x14ac:dyDescent="0.2">
      <c r="A108" s="36">
        <v>51</v>
      </c>
      <c r="B108" s="3">
        <v>42413</v>
      </c>
      <c r="C108" s="131" t="s">
        <v>48</v>
      </c>
      <c r="D108" s="131"/>
      <c r="E108" s="131"/>
      <c r="F108" s="131"/>
      <c r="G108" s="131"/>
      <c r="H108" s="131"/>
      <c r="I108" s="131"/>
      <c r="J108" s="131"/>
      <c r="K108" s="131"/>
      <c r="L108" s="132"/>
    </row>
    <row r="109" spans="1:12" ht="15.75" x14ac:dyDescent="0.2">
      <c r="A109" s="36" t="s">
        <v>0</v>
      </c>
      <c r="B109" s="35" t="s">
        <v>1</v>
      </c>
      <c r="C109" s="137" t="s">
        <v>59</v>
      </c>
      <c r="D109" s="137"/>
      <c r="E109" s="137"/>
      <c r="F109" s="137"/>
      <c r="G109" s="137"/>
      <c r="H109" s="137"/>
      <c r="I109" s="137"/>
      <c r="J109" s="137"/>
      <c r="K109" s="137"/>
      <c r="L109" s="138"/>
    </row>
    <row r="110" spans="1:12" x14ac:dyDescent="0.2">
      <c r="A110" s="36">
        <v>52</v>
      </c>
      <c r="B110" s="3">
        <v>42414</v>
      </c>
      <c r="C110" s="131" t="s">
        <v>47</v>
      </c>
      <c r="D110" s="131"/>
      <c r="E110" s="131"/>
      <c r="F110" s="131"/>
      <c r="G110" s="131"/>
      <c r="H110" s="131"/>
      <c r="I110" s="131"/>
      <c r="J110" s="131"/>
      <c r="K110" s="131"/>
      <c r="L110" s="132"/>
    </row>
    <row r="111" spans="1:12" ht="15.75" thickBot="1" x14ac:dyDescent="0.25">
      <c r="A111" s="27">
        <v>53</v>
      </c>
      <c r="B111" s="28">
        <v>42414</v>
      </c>
      <c r="C111" s="139" t="s">
        <v>48</v>
      </c>
      <c r="D111" s="139"/>
      <c r="E111" s="139"/>
      <c r="F111" s="139"/>
      <c r="G111" s="139"/>
      <c r="H111" s="139"/>
      <c r="I111" s="139"/>
      <c r="J111" s="139"/>
      <c r="K111" s="139"/>
      <c r="L111" s="140"/>
    </row>
    <row r="112" spans="1:12" s="10" customFormat="1" ht="15.75" x14ac:dyDescent="0.2">
      <c r="A112" s="8"/>
      <c r="B112" s="7"/>
      <c r="C112" s="8"/>
      <c r="D112" s="8"/>
      <c r="E112" s="8"/>
      <c r="F112" s="8"/>
      <c r="G112" s="8"/>
      <c r="H112" s="11"/>
      <c r="I112" s="8"/>
      <c r="J112" s="8"/>
      <c r="K112" s="8"/>
      <c r="L112" s="8"/>
    </row>
    <row r="113" spans="1:12" s="10" customFormat="1" ht="15.75" x14ac:dyDescent="0.2">
      <c r="A113" s="142" t="s">
        <v>49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s="10" customFormat="1" x14ac:dyDescent="0.2">
      <c r="A114" s="134" t="s">
        <v>46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1:12" s="10" customFormat="1" ht="16.5" thickBo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s="10" customFormat="1" ht="15.75" x14ac:dyDescent="0.2">
      <c r="A116" s="37" t="s">
        <v>0</v>
      </c>
      <c r="B116" s="38" t="s">
        <v>1</v>
      </c>
      <c r="C116" s="129" t="s">
        <v>50</v>
      </c>
      <c r="D116" s="129"/>
      <c r="E116" s="129"/>
      <c r="F116" s="129"/>
      <c r="G116" s="129"/>
      <c r="H116" s="129"/>
      <c r="I116" s="129"/>
      <c r="J116" s="129"/>
      <c r="K116" s="129"/>
      <c r="L116" s="130"/>
    </row>
    <row r="117" spans="1:12" s="10" customFormat="1" x14ac:dyDescent="0.2">
      <c r="A117" s="36">
        <v>50</v>
      </c>
      <c r="B117" s="3">
        <v>42041</v>
      </c>
      <c r="C117" s="131" t="s">
        <v>47</v>
      </c>
      <c r="D117" s="131"/>
      <c r="E117" s="131"/>
      <c r="F117" s="131"/>
      <c r="G117" s="131"/>
      <c r="H117" s="131"/>
      <c r="I117" s="131"/>
      <c r="J117" s="131"/>
      <c r="K117" s="131"/>
      <c r="L117" s="132"/>
    </row>
    <row r="118" spans="1:12" s="10" customFormat="1" x14ac:dyDescent="0.2">
      <c r="A118" s="36">
        <v>51</v>
      </c>
      <c r="B118" s="3">
        <v>42041</v>
      </c>
      <c r="C118" s="131" t="s">
        <v>48</v>
      </c>
      <c r="D118" s="131"/>
      <c r="E118" s="131"/>
      <c r="F118" s="131"/>
      <c r="G118" s="131"/>
      <c r="H118" s="131"/>
      <c r="I118" s="131"/>
      <c r="J118" s="131"/>
      <c r="K118" s="131"/>
      <c r="L118" s="132"/>
    </row>
    <row r="119" spans="1:12" s="10" customFormat="1" ht="15.75" x14ac:dyDescent="0.2">
      <c r="A119" s="36" t="s">
        <v>0</v>
      </c>
      <c r="B119" s="35" t="s">
        <v>1</v>
      </c>
      <c r="C119" s="137" t="s">
        <v>51</v>
      </c>
      <c r="D119" s="137"/>
      <c r="E119" s="137"/>
      <c r="F119" s="137"/>
      <c r="G119" s="137"/>
      <c r="H119" s="137"/>
      <c r="I119" s="137"/>
      <c r="J119" s="137"/>
      <c r="K119" s="137"/>
      <c r="L119" s="138"/>
    </row>
    <row r="120" spans="1:12" s="10" customFormat="1" x14ac:dyDescent="0.2">
      <c r="A120" s="36">
        <v>52</v>
      </c>
      <c r="B120" s="3">
        <v>42042</v>
      </c>
      <c r="C120" s="131" t="s">
        <v>47</v>
      </c>
      <c r="D120" s="131"/>
      <c r="E120" s="131"/>
      <c r="F120" s="131"/>
      <c r="G120" s="131"/>
      <c r="H120" s="131"/>
      <c r="I120" s="131"/>
      <c r="J120" s="131"/>
      <c r="K120" s="131"/>
      <c r="L120" s="132"/>
    </row>
    <row r="121" spans="1:12" s="10" customFormat="1" ht="15.75" thickBot="1" x14ac:dyDescent="0.25">
      <c r="A121" s="27">
        <v>53</v>
      </c>
      <c r="B121" s="28">
        <v>42042</v>
      </c>
      <c r="C121" s="139" t="s">
        <v>48</v>
      </c>
      <c r="D121" s="139"/>
      <c r="E121" s="139"/>
      <c r="F121" s="139"/>
      <c r="G121" s="139"/>
      <c r="H121" s="139"/>
      <c r="I121" s="139"/>
      <c r="J121" s="139"/>
      <c r="K121" s="139"/>
      <c r="L121" s="140"/>
    </row>
    <row r="122" spans="1:12" s="10" customFormat="1" ht="16.5" thickBo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s="10" customFormat="1" ht="15.75" x14ac:dyDescent="0.2">
      <c r="A123" s="37" t="s">
        <v>0</v>
      </c>
      <c r="B123" s="38" t="s">
        <v>1</v>
      </c>
      <c r="C123" s="129" t="s">
        <v>52</v>
      </c>
      <c r="D123" s="129"/>
      <c r="E123" s="129"/>
      <c r="F123" s="129"/>
      <c r="G123" s="129"/>
      <c r="H123" s="129"/>
      <c r="I123" s="129"/>
      <c r="J123" s="129"/>
      <c r="K123" s="129"/>
      <c r="L123" s="130"/>
    </row>
    <row r="124" spans="1:12" s="10" customFormat="1" x14ac:dyDescent="0.2">
      <c r="A124" s="36">
        <v>50</v>
      </c>
      <c r="B124" s="3">
        <v>42413</v>
      </c>
      <c r="C124" s="131" t="s">
        <v>47</v>
      </c>
      <c r="D124" s="131"/>
      <c r="E124" s="131"/>
      <c r="F124" s="131"/>
      <c r="G124" s="131"/>
      <c r="H124" s="131"/>
      <c r="I124" s="131"/>
      <c r="J124" s="131"/>
      <c r="K124" s="131"/>
      <c r="L124" s="132"/>
    </row>
    <row r="125" spans="1:12" s="10" customFormat="1" x14ac:dyDescent="0.2">
      <c r="A125" s="36">
        <v>51</v>
      </c>
      <c r="B125" s="3">
        <v>42413</v>
      </c>
      <c r="C125" s="131" t="s">
        <v>48</v>
      </c>
      <c r="D125" s="131"/>
      <c r="E125" s="131"/>
      <c r="F125" s="131"/>
      <c r="G125" s="131"/>
      <c r="H125" s="131"/>
      <c r="I125" s="131"/>
      <c r="J125" s="131"/>
      <c r="K125" s="131"/>
      <c r="L125" s="132"/>
    </row>
    <row r="126" spans="1:12" s="10" customFormat="1" ht="15.75" x14ac:dyDescent="0.2">
      <c r="A126" s="36" t="s">
        <v>0</v>
      </c>
      <c r="B126" s="35" t="s">
        <v>1</v>
      </c>
      <c r="C126" s="137" t="s">
        <v>53</v>
      </c>
      <c r="D126" s="137"/>
      <c r="E126" s="137"/>
      <c r="F126" s="137"/>
      <c r="G126" s="137"/>
      <c r="H126" s="137"/>
      <c r="I126" s="137"/>
      <c r="J126" s="137"/>
      <c r="K126" s="137"/>
      <c r="L126" s="138"/>
    </row>
    <row r="127" spans="1:12" s="10" customFormat="1" x14ac:dyDescent="0.2">
      <c r="A127" s="36">
        <v>52</v>
      </c>
      <c r="B127" s="3">
        <v>42414</v>
      </c>
      <c r="C127" s="131" t="s">
        <v>47</v>
      </c>
      <c r="D127" s="131"/>
      <c r="E127" s="131"/>
      <c r="F127" s="131"/>
      <c r="G127" s="131"/>
      <c r="H127" s="131"/>
      <c r="I127" s="131"/>
      <c r="J127" s="131"/>
      <c r="K127" s="131"/>
      <c r="L127" s="132"/>
    </row>
    <row r="128" spans="1:12" s="10" customFormat="1" ht="15.75" thickBot="1" x14ac:dyDescent="0.25">
      <c r="A128" s="27">
        <v>53</v>
      </c>
      <c r="B128" s="28">
        <v>42414</v>
      </c>
      <c r="C128" s="139" t="s">
        <v>48</v>
      </c>
      <c r="D128" s="139"/>
      <c r="E128" s="139"/>
      <c r="F128" s="139"/>
      <c r="G128" s="139"/>
      <c r="H128" s="139"/>
      <c r="I128" s="139"/>
      <c r="J128" s="139"/>
      <c r="K128" s="139"/>
      <c r="L128" s="140"/>
    </row>
    <row r="129" spans="1:12" s="10" customFormat="1" ht="15.75" x14ac:dyDescent="0.2">
      <c r="A129" s="8"/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s="10" customFormat="1" ht="15.75" x14ac:dyDescent="0.2">
      <c r="A130" s="8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s="10" customFormat="1" ht="15.75" x14ac:dyDescent="0.2">
      <c r="A131" s="8"/>
      <c r="B131" s="7"/>
      <c r="C131" s="12"/>
      <c r="D131" s="8"/>
      <c r="E131" s="8"/>
      <c r="F131" s="8"/>
      <c r="G131" s="8"/>
      <c r="H131" s="12"/>
      <c r="I131" s="8"/>
      <c r="J131" s="8"/>
      <c r="K131" s="8"/>
      <c r="L131" s="8"/>
    </row>
    <row r="132" spans="1:12" s="10" customFormat="1" ht="15.75" x14ac:dyDescent="0.2">
      <c r="A132" s="8"/>
      <c r="B132" s="7"/>
      <c r="C132" s="12"/>
      <c r="D132" s="8"/>
      <c r="E132" s="8"/>
      <c r="F132" s="8"/>
      <c r="G132" s="8"/>
      <c r="H132" s="12"/>
      <c r="I132" s="8"/>
      <c r="J132" s="8"/>
      <c r="K132" s="8"/>
      <c r="L132" s="8"/>
    </row>
    <row r="133" spans="1:12" s="10" customFormat="1" ht="15.75" x14ac:dyDescent="0.2">
      <c r="A133" s="8"/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s="10" customFormat="1" ht="15.75" x14ac:dyDescent="0.2">
      <c r="A134" s="8"/>
      <c r="B134" s="7"/>
      <c r="C134" s="12"/>
      <c r="D134" s="8"/>
      <c r="E134" s="8"/>
      <c r="F134" s="8"/>
      <c r="G134" s="8"/>
      <c r="H134" s="12"/>
      <c r="I134" s="8"/>
      <c r="J134" s="8"/>
      <c r="K134" s="8"/>
      <c r="L134" s="8"/>
    </row>
    <row r="135" spans="1:12" s="10" customFormat="1" ht="15.75" x14ac:dyDescent="0.2">
      <c r="A135" s="8"/>
      <c r="B135" s="7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1:12" s="10" customFormat="1" ht="15.75" x14ac:dyDescent="0.2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1:12" s="10" customFormat="1" ht="15.75" x14ac:dyDescent="0.2">
      <c r="A137" s="8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s="10" customFormat="1" ht="15.75" x14ac:dyDescent="0.2">
      <c r="A138" s="8"/>
      <c r="B138" s="7"/>
      <c r="C138" s="8"/>
      <c r="D138" s="8"/>
      <c r="E138" s="8"/>
      <c r="F138" s="8"/>
      <c r="G138" s="12"/>
      <c r="H138" s="8"/>
      <c r="I138" s="8"/>
      <c r="J138" s="8"/>
      <c r="K138" s="8"/>
      <c r="L138" s="12"/>
    </row>
    <row r="139" spans="1:12" s="10" customFormat="1" ht="15.75" x14ac:dyDescent="0.2">
      <c r="A139" s="8"/>
      <c r="B139" s="7"/>
      <c r="C139" s="8"/>
      <c r="D139" s="8"/>
      <c r="E139" s="8"/>
      <c r="F139" s="8"/>
      <c r="G139" s="12"/>
      <c r="H139" s="8"/>
      <c r="I139" s="8"/>
      <c r="J139" s="8"/>
      <c r="K139" s="8"/>
      <c r="L139" s="12"/>
    </row>
    <row r="140" spans="1:12" s="10" customFormat="1" ht="15.75" x14ac:dyDescent="0.2">
      <c r="A140" s="8"/>
      <c r="B140" s="7"/>
      <c r="C140" s="8"/>
      <c r="D140" s="8"/>
      <c r="E140" s="8"/>
      <c r="F140" s="8"/>
      <c r="G140" s="12"/>
      <c r="H140" s="8"/>
      <c r="I140" s="8"/>
      <c r="J140" s="8"/>
      <c r="K140" s="8"/>
      <c r="L140" s="12"/>
    </row>
    <row r="141" spans="1:12" s="10" customFormat="1" ht="15.75" x14ac:dyDescent="0.2">
      <c r="A141" s="8"/>
      <c r="B141" s="7"/>
      <c r="C141" s="8"/>
      <c r="D141" s="8"/>
      <c r="E141" s="8"/>
      <c r="F141" s="8"/>
      <c r="G141" s="12"/>
      <c r="H141" s="8"/>
      <c r="I141" s="8"/>
      <c r="J141" s="8"/>
      <c r="K141" s="8"/>
      <c r="L141" s="12"/>
    </row>
    <row r="142" spans="1:12" s="10" customFormat="1" ht="15.75" x14ac:dyDescent="0.2">
      <c r="A142" s="8"/>
      <c r="B142" s="7"/>
      <c r="C142" s="8"/>
      <c r="D142" s="8"/>
      <c r="E142" s="8"/>
      <c r="F142" s="8"/>
      <c r="G142" s="12"/>
      <c r="H142" s="8"/>
      <c r="I142" s="8"/>
      <c r="J142" s="8"/>
      <c r="K142" s="8"/>
      <c r="L142" s="12"/>
    </row>
    <row r="143" spans="1:12" s="10" customFormat="1" ht="15.75" x14ac:dyDescent="0.2">
      <c r="A143" s="8"/>
      <c r="B143" s="7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1:12" s="10" customFormat="1" ht="15.75" x14ac:dyDescent="0.2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1:12" s="10" customFormat="1" ht="15.75" x14ac:dyDescent="0.2">
      <c r="A145" s="8"/>
      <c r="B145" s="7"/>
      <c r="C145" s="12"/>
      <c r="D145" s="12"/>
      <c r="E145" s="12"/>
      <c r="F145" s="12"/>
      <c r="G145" s="8"/>
      <c r="H145" s="12"/>
      <c r="I145" s="12"/>
      <c r="J145" s="12"/>
      <c r="K145" s="12"/>
      <c r="L145" s="8"/>
    </row>
    <row r="146" spans="1:12" s="10" customFormat="1" ht="15.75" x14ac:dyDescent="0.2">
      <c r="A146" s="8"/>
      <c r="B146" s="7"/>
      <c r="C146" s="12"/>
      <c r="D146" s="12"/>
      <c r="E146" s="12"/>
      <c r="F146" s="12"/>
      <c r="G146" s="8"/>
      <c r="H146" s="12"/>
      <c r="I146" s="12"/>
      <c r="J146" s="12"/>
      <c r="K146" s="12"/>
      <c r="L146" s="8"/>
    </row>
    <row r="147" spans="1:12" s="10" customFormat="1" ht="15.75" x14ac:dyDescent="0.2">
      <c r="A147" s="8"/>
      <c r="B147" s="7"/>
      <c r="C147" s="12"/>
      <c r="D147" s="12"/>
      <c r="E147" s="12"/>
      <c r="F147" s="12"/>
      <c r="G147" s="8"/>
      <c r="H147" s="12"/>
      <c r="I147" s="12"/>
      <c r="J147" s="12"/>
      <c r="K147" s="12"/>
      <c r="L147" s="8"/>
    </row>
    <row r="148" spans="1:12" s="10" customFormat="1" ht="15.75" x14ac:dyDescent="0.2">
      <c r="A148" s="8"/>
      <c r="B148" s="7"/>
      <c r="C148" s="12"/>
      <c r="D148" s="8"/>
      <c r="E148" s="8"/>
      <c r="F148" s="8"/>
      <c r="G148" s="8"/>
      <c r="H148" s="12"/>
      <c r="I148" s="8"/>
      <c r="J148" s="8"/>
      <c r="K148" s="8"/>
      <c r="L148" s="8"/>
    </row>
    <row r="149" spans="1:12" s="10" customFormat="1" ht="15.75" x14ac:dyDescent="0.2">
      <c r="A149" s="8"/>
      <c r="B149" s="7"/>
      <c r="C149" s="12"/>
      <c r="D149" s="8"/>
      <c r="E149" s="8"/>
      <c r="F149" s="8"/>
      <c r="G149" s="8"/>
      <c r="H149" s="12"/>
      <c r="I149" s="8"/>
      <c r="J149" s="8"/>
      <c r="K149" s="8"/>
      <c r="L149" s="8"/>
    </row>
    <row r="150" spans="1:12" s="10" customFormat="1" ht="15.75" x14ac:dyDescent="0.2">
      <c r="A150" s="8"/>
      <c r="B150" s="7"/>
      <c r="C150" s="12"/>
      <c r="D150" s="8"/>
      <c r="E150" s="8"/>
      <c r="F150" s="8"/>
      <c r="G150" s="8"/>
      <c r="H150" s="12"/>
      <c r="I150" s="8"/>
      <c r="J150" s="8"/>
      <c r="K150" s="8"/>
      <c r="L150" s="8"/>
    </row>
    <row r="151" spans="1:12" s="10" customFormat="1" ht="15.75" x14ac:dyDescent="0.2">
      <c r="A151" s="8"/>
      <c r="B151" s="7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1:12" s="10" customFormat="1" x14ac:dyDescent="0.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</row>
    <row r="153" spans="1:12" s="10" customForma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s="10" customFormat="1" ht="15.75" x14ac:dyDescent="0.2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1:12" s="10" customFormat="1" ht="15.75" x14ac:dyDescent="0.2">
      <c r="A155" s="11"/>
      <c r="B155" s="13"/>
      <c r="C155" s="14"/>
      <c r="D155" s="12"/>
      <c r="E155" s="8"/>
      <c r="F155" s="8"/>
      <c r="G155" s="14"/>
      <c r="H155" s="15"/>
      <c r="I155" s="11"/>
      <c r="J155" s="11"/>
      <c r="K155" s="11"/>
      <c r="L155" s="15"/>
    </row>
    <row r="156" spans="1:12" s="10" customFormat="1" ht="15.75" x14ac:dyDescent="0.2">
      <c r="A156" s="11"/>
      <c r="B156" s="13"/>
      <c r="C156" s="8"/>
      <c r="D156" s="12"/>
      <c r="E156" s="8"/>
      <c r="F156" s="8"/>
      <c r="G156" s="8"/>
      <c r="H156" s="8"/>
      <c r="I156" s="12"/>
      <c r="J156" s="8"/>
      <c r="K156" s="12"/>
      <c r="L156" s="8"/>
    </row>
    <row r="157" spans="1:12" s="10" customFormat="1" ht="15.75" x14ac:dyDescent="0.2">
      <c r="A157" s="11"/>
      <c r="B157" s="13"/>
      <c r="C157" s="8"/>
      <c r="D157" s="12"/>
      <c r="E157" s="8"/>
      <c r="F157" s="8"/>
      <c r="G157" s="8"/>
      <c r="H157" s="8"/>
      <c r="I157" s="12"/>
      <c r="J157" s="8"/>
      <c r="K157" s="12"/>
      <c r="L157" s="8"/>
    </row>
    <row r="158" spans="1:12" s="10" customFormat="1" ht="15.75" x14ac:dyDescent="0.2">
      <c r="A158" s="11"/>
      <c r="B158" s="13"/>
      <c r="C158" s="8"/>
      <c r="D158" s="12"/>
      <c r="E158" s="8"/>
      <c r="F158" s="8"/>
      <c r="G158" s="12"/>
      <c r="H158" s="8"/>
      <c r="I158" s="12"/>
      <c r="J158" s="8"/>
      <c r="K158" s="12"/>
      <c r="L158" s="12"/>
    </row>
    <row r="159" spans="1:12" s="10" customFormat="1" ht="15.75" x14ac:dyDescent="0.2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1:12" s="10" customFormat="1" ht="15.75" x14ac:dyDescent="0.2">
      <c r="A160" s="11"/>
      <c r="B160" s="13"/>
      <c r="C160" s="11"/>
      <c r="D160" s="8"/>
      <c r="E160" s="8"/>
      <c r="F160" s="8"/>
      <c r="G160" s="8"/>
      <c r="H160" s="11"/>
      <c r="I160" s="8"/>
      <c r="J160" s="8"/>
      <c r="K160" s="8"/>
      <c r="L160" s="12"/>
    </row>
    <row r="161" spans="1:12" s="10" customFormat="1" ht="15.75" x14ac:dyDescent="0.2">
      <c r="A161" s="11"/>
      <c r="B161" s="13"/>
      <c r="C161" s="12"/>
      <c r="D161" s="8"/>
      <c r="E161" s="8"/>
      <c r="F161" s="8"/>
      <c r="G161" s="8"/>
      <c r="H161" s="12"/>
      <c r="I161" s="8"/>
      <c r="J161" s="8"/>
      <c r="K161" s="8"/>
      <c r="L161" s="8"/>
    </row>
    <row r="162" spans="1:12" s="10" customFormat="1" ht="15.75" x14ac:dyDescent="0.2">
      <c r="A162" s="11"/>
      <c r="B162" s="13"/>
      <c r="C162" s="12"/>
      <c r="D162" s="8"/>
      <c r="E162" s="8"/>
      <c r="F162" s="8"/>
      <c r="G162" s="8"/>
      <c r="H162" s="12"/>
      <c r="I162" s="8"/>
      <c r="J162" s="8"/>
      <c r="K162" s="8"/>
      <c r="L162" s="12"/>
    </row>
    <row r="163" spans="1:12" s="10" customFormat="1" ht="15.75" x14ac:dyDescent="0.2">
      <c r="A163" s="11"/>
      <c r="B163" s="13"/>
      <c r="C163" s="12"/>
      <c r="D163" s="8"/>
      <c r="E163" s="8"/>
      <c r="F163" s="8"/>
      <c r="G163" s="8"/>
      <c r="H163" s="12"/>
      <c r="I163" s="8"/>
      <c r="J163" s="8"/>
      <c r="K163" s="8"/>
      <c r="L163" s="8"/>
    </row>
    <row r="164" spans="1:12" s="10" customFormat="1" ht="15.75" x14ac:dyDescent="0.2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1:12" s="10" customFormat="1" ht="15.75" x14ac:dyDescent="0.2">
      <c r="A165" s="11"/>
      <c r="B165" s="13"/>
      <c r="C165" s="14"/>
      <c r="D165" s="8"/>
      <c r="E165" s="8"/>
      <c r="F165" s="8"/>
      <c r="G165" s="14"/>
      <c r="H165" s="14"/>
      <c r="I165" s="8"/>
      <c r="J165" s="8"/>
      <c r="K165" s="8"/>
      <c r="L165" s="8"/>
    </row>
    <row r="166" spans="1:12" s="10" customFormat="1" ht="15.75" x14ac:dyDescent="0.2">
      <c r="A166" s="11"/>
      <c r="B166" s="13"/>
      <c r="C166" s="14"/>
      <c r="D166" s="8"/>
      <c r="E166" s="8"/>
      <c r="F166" s="8"/>
      <c r="G166" s="14"/>
      <c r="H166" s="14"/>
      <c r="I166" s="8"/>
      <c r="J166" s="8"/>
      <c r="K166" s="8"/>
      <c r="L166" s="8"/>
    </row>
    <row r="167" spans="1:12" s="10" customFormat="1" ht="15.75" x14ac:dyDescent="0.2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1:12" s="10" customFormat="1" ht="15.75" x14ac:dyDescent="0.2">
      <c r="A168" s="11"/>
      <c r="B168" s="13"/>
      <c r="C168" s="14"/>
      <c r="D168" s="14"/>
      <c r="E168" s="12"/>
      <c r="F168" s="12"/>
      <c r="G168" s="14"/>
      <c r="H168" s="14"/>
      <c r="I168" s="12"/>
      <c r="J168" s="12"/>
      <c r="K168" s="12"/>
      <c r="L168" s="12"/>
    </row>
    <row r="169" spans="1:12" s="10" customFormat="1" ht="15.75" x14ac:dyDescent="0.2">
      <c r="A169" s="11"/>
      <c r="B169" s="13"/>
      <c r="C169" s="14"/>
      <c r="D169" s="14"/>
      <c r="E169" s="12"/>
      <c r="F169" s="12"/>
      <c r="G169" s="14"/>
      <c r="H169" s="14"/>
      <c r="I169" s="12"/>
      <c r="J169" s="12"/>
      <c r="K169" s="12"/>
      <c r="L169" s="12"/>
    </row>
    <row r="170" spans="1:12" s="10" customFormat="1" ht="15.75" x14ac:dyDescent="0.2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1:12" s="10" customFormat="1" ht="15.75" x14ac:dyDescent="0.2">
      <c r="A171" s="11"/>
      <c r="B171" s="13"/>
      <c r="C171" s="14"/>
      <c r="D171" s="14"/>
      <c r="E171" s="12"/>
      <c r="F171" s="12"/>
      <c r="G171" s="14"/>
      <c r="H171" s="14"/>
      <c r="I171" s="12"/>
      <c r="J171" s="12"/>
      <c r="K171" s="12"/>
      <c r="L171" s="14"/>
    </row>
    <row r="172" spans="1:12" s="10" customFormat="1" ht="15.75" x14ac:dyDescent="0.2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1:12" s="10" customFormat="1" ht="15.75" x14ac:dyDescent="0.2">
      <c r="A173" s="11"/>
      <c r="B173" s="13"/>
      <c r="C173" s="14"/>
      <c r="D173" s="12"/>
      <c r="E173" s="12"/>
      <c r="F173" s="12"/>
      <c r="G173" s="14"/>
      <c r="H173" s="14"/>
      <c r="I173" s="12"/>
      <c r="J173" s="12"/>
      <c r="K173" s="12"/>
      <c r="L173" s="12"/>
    </row>
    <row r="174" spans="1:12" s="10" customForma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s="10" customForma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s="10" customForma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s="10" customForma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s="10" customForma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s="10" customForma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s="10" customForma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s="10" customForma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s="10" customForma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s="10" customForma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s="10" customForma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s="10" customForma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s="10" customForma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s="10" customForma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s="10" customForma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s="10" customForma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s="10" customForma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s="10" customForma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s="10" customForma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s="10" customForma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s="10" customForma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s="10" customForma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s="10" customForma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s="10" customForma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s="10" customForma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s="10" customForma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s="10" customForma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s="10" customForma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s="10" customForma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s="10" customForma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s="10" customForma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s="10" customForma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s="10" customForma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s="10" customForma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s="10" customForma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s="10" customForma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s="10" customForma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s="10" customForma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s="10" customForma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s="10" customForma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s="10" customForma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s="10" customForma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s="10" customForma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s="10" customForma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s="10" customForma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s="10" customForma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s="10" customForma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s="10" customForma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s="10" customForma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s="10" customForma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s="10" customForma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s="10" customForma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s="10" customForma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s="10" customForma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s="10" customForma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s="10" customForma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s="10" customForma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s="10" customForma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s="10" customForma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s="10" customForma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s="10" customForma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s="10" customForma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s="10" customForma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s="10" customForma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s="10" customForma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s="10" customForma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s="10" customForma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s="10" customForma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s="10" customForma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s="10" customForma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s="10" customForma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s="10" customForma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s="10" customForma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s="10" customForma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s="10" customForma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</sheetData>
  <mergeCells count="102">
    <mergeCell ref="C99:L99"/>
    <mergeCell ref="A92:L92"/>
    <mergeCell ref="A96:L96"/>
    <mergeCell ref="A97:L97"/>
    <mergeCell ref="C104:L104"/>
    <mergeCell ref="H74:K74"/>
    <mergeCell ref="E75:G75"/>
    <mergeCell ref="A1:L1"/>
    <mergeCell ref="A21:L21"/>
    <mergeCell ref="J3:L3"/>
    <mergeCell ref="J4:L4"/>
    <mergeCell ref="C22:G22"/>
    <mergeCell ref="H22:L22"/>
    <mergeCell ref="A16:L16"/>
    <mergeCell ref="A10:L10"/>
    <mergeCell ref="B7:C7"/>
    <mergeCell ref="B8:C8"/>
    <mergeCell ref="B9:C9"/>
    <mergeCell ref="J7:L7"/>
    <mergeCell ref="J8:L8"/>
    <mergeCell ref="D2:H9"/>
    <mergeCell ref="B3:C3"/>
    <mergeCell ref="B4:C4"/>
    <mergeCell ref="B5:C5"/>
    <mergeCell ref="E76:G76"/>
    <mergeCell ref="E78:G78"/>
    <mergeCell ref="E77:G77"/>
    <mergeCell ref="H75:J75"/>
    <mergeCell ref="H76:J76"/>
    <mergeCell ref="H77:J77"/>
    <mergeCell ref="H32:L32"/>
    <mergeCell ref="A36:L36"/>
    <mergeCell ref="A41:L41"/>
    <mergeCell ref="C42:G42"/>
    <mergeCell ref="H42:L42"/>
    <mergeCell ref="A46:L46"/>
    <mergeCell ref="A51:L51"/>
    <mergeCell ref="C52:G52"/>
    <mergeCell ref="H52:L52"/>
    <mergeCell ref="A56:L56"/>
    <mergeCell ref="A71:L71"/>
    <mergeCell ref="D74:G74"/>
    <mergeCell ref="C108:L108"/>
    <mergeCell ref="C109:L109"/>
    <mergeCell ref="C110:L110"/>
    <mergeCell ref="C100:L100"/>
    <mergeCell ref="C101:L101"/>
    <mergeCell ref="C111:L111"/>
    <mergeCell ref="A113:L113"/>
    <mergeCell ref="A114:L114"/>
    <mergeCell ref="C127:L127"/>
    <mergeCell ref="C116:L116"/>
    <mergeCell ref="C117:L117"/>
    <mergeCell ref="C118:L118"/>
    <mergeCell ref="A172:L172"/>
    <mergeCell ref="A170:L170"/>
    <mergeCell ref="A167:L167"/>
    <mergeCell ref="A26:L26"/>
    <mergeCell ref="A31:L31"/>
    <mergeCell ref="C32:G32"/>
    <mergeCell ref="H78:J78"/>
    <mergeCell ref="A88:L88"/>
    <mergeCell ref="C102:L102"/>
    <mergeCell ref="C103:L103"/>
    <mergeCell ref="C125:L125"/>
    <mergeCell ref="C126:L126"/>
    <mergeCell ref="C128:L128"/>
    <mergeCell ref="C119:L119"/>
    <mergeCell ref="C120:L120"/>
    <mergeCell ref="C121:L121"/>
    <mergeCell ref="C123:L123"/>
    <mergeCell ref="C124:L124"/>
    <mergeCell ref="A84:L84"/>
    <mergeCell ref="A80:L80"/>
    <mergeCell ref="C89:G89"/>
    <mergeCell ref="H89:L89"/>
    <mergeCell ref="A154:L154"/>
    <mergeCell ref="A152:L152"/>
    <mergeCell ref="B6:C6"/>
    <mergeCell ref="A2:C2"/>
    <mergeCell ref="I2:L2"/>
    <mergeCell ref="J5:L5"/>
    <mergeCell ref="J6:L6"/>
    <mergeCell ref="A11:L11"/>
    <mergeCell ref="C12:G12"/>
    <mergeCell ref="H12:L12"/>
    <mergeCell ref="A164:L164"/>
    <mergeCell ref="A159:L159"/>
    <mergeCell ref="A144:L144"/>
    <mergeCell ref="C151:L151"/>
    <mergeCell ref="C135:L135"/>
    <mergeCell ref="C106:L106"/>
    <mergeCell ref="C107:L107"/>
    <mergeCell ref="A61:L61"/>
    <mergeCell ref="C62:G62"/>
    <mergeCell ref="H62:L62"/>
    <mergeCell ref="A66:L66"/>
    <mergeCell ref="A72:L72"/>
    <mergeCell ref="C81:G81"/>
    <mergeCell ref="H81:L81"/>
    <mergeCell ref="A136:L136"/>
    <mergeCell ref="C143:L143"/>
  </mergeCells>
  <pageMargins left="0.38" right="0.21" top="0.37" bottom="0.49" header="0.25" footer="0.2800000000000000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tabSelected="1" topLeftCell="A116" zoomScale="90" zoomScaleNormal="90" workbookViewId="0">
      <selection activeCell="A60" sqref="A60:XFD60"/>
    </sheetView>
  </sheetViews>
  <sheetFormatPr defaultRowHeight="15" x14ac:dyDescent="0.25"/>
  <cols>
    <col min="1" max="1" width="4.140625" bestFit="1" customWidth="1"/>
    <col min="2" max="2" width="8.28515625" bestFit="1" customWidth="1"/>
    <col min="3" max="3" width="23.140625" bestFit="1" customWidth="1"/>
    <col min="4" max="4" width="6" style="87" customWidth="1"/>
    <col min="5" max="5" width="2.85546875" bestFit="1" customWidth="1"/>
    <col min="6" max="6" width="6.140625" style="87" customWidth="1"/>
    <col min="7" max="8" width="23.140625" bestFit="1" customWidth="1"/>
    <col min="9" max="9" width="5.28515625" style="87" customWidth="1"/>
    <col min="10" max="10" width="2.85546875" bestFit="1" customWidth="1"/>
    <col min="11" max="11" width="5.42578125" style="87" customWidth="1"/>
    <col min="12" max="12" width="23.140625" bestFit="1" customWidth="1"/>
    <col min="13" max="13" width="14.85546875" style="121" bestFit="1" customWidth="1"/>
  </cols>
  <sheetData>
    <row r="1" spans="1:12" ht="15.75" x14ac:dyDescent="0.25">
      <c r="A1" s="123" t="s">
        <v>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75" x14ac:dyDescent="0.25">
      <c r="A2" s="53"/>
      <c r="B2" s="53"/>
      <c r="C2" s="53"/>
      <c r="D2" s="77"/>
      <c r="E2" s="53"/>
      <c r="F2" s="77"/>
      <c r="G2" s="53"/>
      <c r="H2" s="53"/>
      <c r="I2" s="77"/>
      <c r="J2" s="53"/>
      <c r="K2" s="77"/>
      <c r="L2" s="53"/>
    </row>
    <row r="3" spans="1:12" ht="15.75" x14ac:dyDescent="0.25">
      <c r="A3" s="123" t="s">
        <v>54</v>
      </c>
      <c r="B3" s="123"/>
      <c r="C3" s="123"/>
      <c r="D3" s="123"/>
      <c r="E3" s="123"/>
      <c r="F3" s="123"/>
      <c r="G3" s="123"/>
      <c r="H3" s="123"/>
      <c r="I3" s="123" t="s">
        <v>12</v>
      </c>
      <c r="J3" s="123"/>
      <c r="K3" s="123"/>
      <c r="L3" s="123"/>
    </row>
    <row r="4" spans="1:12" ht="15.75" x14ac:dyDescent="0.25">
      <c r="A4" s="53"/>
      <c r="B4" s="53"/>
      <c r="C4" s="53"/>
      <c r="D4" s="123"/>
      <c r="E4" s="123"/>
      <c r="F4" s="123"/>
      <c r="G4" s="123"/>
      <c r="H4" s="123"/>
      <c r="I4" s="77"/>
      <c r="J4" s="53"/>
      <c r="K4" s="77"/>
      <c r="L4" s="53"/>
    </row>
    <row r="5" spans="1:12" ht="15.75" x14ac:dyDescent="0.25">
      <c r="A5" s="45">
        <v>1</v>
      </c>
      <c r="B5" s="123" t="s">
        <v>79</v>
      </c>
      <c r="C5" s="123"/>
      <c r="D5" s="123"/>
      <c r="E5" s="123"/>
      <c r="F5" s="123"/>
      <c r="G5" s="123"/>
      <c r="H5" s="123"/>
      <c r="I5" s="77">
        <v>6</v>
      </c>
      <c r="J5" s="123" t="s">
        <v>70</v>
      </c>
      <c r="K5" s="123"/>
      <c r="L5" s="123"/>
    </row>
    <row r="6" spans="1:12" ht="15.75" x14ac:dyDescent="0.25">
      <c r="A6" s="45">
        <v>2</v>
      </c>
      <c r="B6" s="123" t="s">
        <v>69</v>
      </c>
      <c r="C6" s="123"/>
      <c r="D6" s="123"/>
      <c r="E6" s="123"/>
      <c r="F6" s="123"/>
      <c r="G6" s="123"/>
      <c r="H6" s="123"/>
      <c r="I6" s="77">
        <v>7</v>
      </c>
      <c r="J6" s="123" t="s">
        <v>72</v>
      </c>
      <c r="K6" s="123"/>
      <c r="L6" s="123"/>
    </row>
    <row r="7" spans="1:12" ht="15.75" x14ac:dyDescent="0.25">
      <c r="A7" s="45">
        <v>3</v>
      </c>
      <c r="B7" s="123" t="s">
        <v>75</v>
      </c>
      <c r="C7" s="123"/>
      <c r="D7" s="123"/>
      <c r="E7" s="123"/>
      <c r="F7" s="123"/>
      <c r="G7" s="123"/>
      <c r="H7" s="123"/>
      <c r="I7" s="77">
        <v>8</v>
      </c>
      <c r="J7" s="123" t="s">
        <v>76</v>
      </c>
      <c r="K7" s="123"/>
      <c r="L7" s="123"/>
    </row>
    <row r="8" spans="1:12" ht="15.75" x14ac:dyDescent="0.25">
      <c r="A8" s="45">
        <v>4</v>
      </c>
      <c r="B8" s="123" t="s">
        <v>74</v>
      </c>
      <c r="C8" s="123"/>
      <c r="D8" s="123"/>
      <c r="E8" s="123"/>
      <c r="F8" s="123"/>
      <c r="G8" s="123"/>
      <c r="H8" s="123"/>
      <c r="I8" s="77">
        <v>9</v>
      </c>
      <c r="J8" s="123" t="s">
        <v>71</v>
      </c>
      <c r="K8" s="123"/>
      <c r="L8" s="123"/>
    </row>
    <row r="9" spans="1:12" ht="15.75" x14ac:dyDescent="0.25">
      <c r="A9" s="45">
        <v>5</v>
      </c>
      <c r="B9" s="123" t="s">
        <v>73</v>
      </c>
      <c r="C9" s="123"/>
      <c r="D9" s="123"/>
      <c r="E9" s="123"/>
      <c r="F9" s="123"/>
      <c r="G9" s="123"/>
      <c r="H9" s="123"/>
      <c r="I9" s="77">
        <v>10</v>
      </c>
      <c r="J9" s="123" t="s">
        <v>78</v>
      </c>
      <c r="K9" s="123"/>
      <c r="L9" s="123"/>
    </row>
    <row r="10" spans="1:12" ht="15.75" x14ac:dyDescent="0.25">
      <c r="A10" s="45"/>
      <c r="B10" s="123"/>
      <c r="C10" s="123"/>
      <c r="D10" s="123"/>
      <c r="E10" s="123"/>
      <c r="F10" s="123"/>
      <c r="G10" s="123"/>
      <c r="H10" s="123"/>
      <c r="I10" s="77">
        <v>11</v>
      </c>
      <c r="J10" s="123" t="s">
        <v>77</v>
      </c>
      <c r="K10" s="123"/>
      <c r="L10" s="123"/>
    </row>
    <row r="11" spans="1:12" ht="15.75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5.75" x14ac:dyDescent="0.25">
      <c r="A12" s="45"/>
      <c r="B12" s="45"/>
      <c r="C12" s="45"/>
      <c r="D12" s="77"/>
      <c r="E12" s="45"/>
      <c r="F12" s="77"/>
      <c r="G12" s="45"/>
      <c r="H12" s="45"/>
      <c r="I12" s="77"/>
      <c r="J12" s="45"/>
      <c r="K12" s="77"/>
      <c r="L12" s="45"/>
    </row>
    <row r="13" spans="1:12" ht="15.75" x14ac:dyDescent="0.25">
      <c r="A13" s="123" t="s">
        <v>57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15.75" x14ac:dyDescent="0.25">
      <c r="A14" s="53"/>
      <c r="B14" s="53"/>
      <c r="C14" s="53"/>
      <c r="D14" s="77"/>
      <c r="E14" s="53"/>
      <c r="F14" s="77"/>
      <c r="G14" s="53"/>
      <c r="H14" s="53"/>
      <c r="I14" s="77"/>
      <c r="J14" s="53"/>
      <c r="K14" s="77"/>
      <c r="L14" s="53"/>
    </row>
    <row r="15" spans="1:12" ht="15.75" x14ac:dyDescent="0.25">
      <c r="A15" s="123" t="s">
        <v>60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15.75" x14ac:dyDescent="0.25">
      <c r="A16" s="53"/>
      <c r="B16" s="53"/>
      <c r="C16" s="53"/>
      <c r="D16" s="77"/>
      <c r="E16" s="53"/>
      <c r="F16" s="77"/>
      <c r="G16" s="53"/>
      <c r="H16" s="53"/>
      <c r="I16" s="77"/>
      <c r="J16" s="53"/>
      <c r="K16" s="77"/>
      <c r="L16" s="53"/>
    </row>
    <row r="17" spans="1:17" ht="16.5" thickBot="1" x14ac:dyDescent="0.3">
      <c r="A17" s="45"/>
      <c r="B17" s="45"/>
      <c r="C17" s="45"/>
      <c r="D17" s="77"/>
      <c r="E17" s="45"/>
      <c r="F17" s="77"/>
      <c r="G17" s="45"/>
      <c r="H17" s="45"/>
      <c r="I17" s="77"/>
      <c r="J17" s="45"/>
      <c r="K17" s="77"/>
      <c r="L17" s="45"/>
    </row>
    <row r="18" spans="1:17" x14ac:dyDescent="0.25">
      <c r="A18" s="124" t="s">
        <v>13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6"/>
    </row>
    <row r="19" spans="1:17" x14ac:dyDescent="0.25">
      <c r="A19" s="46" t="s">
        <v>0</v>
      </c>
      <c r="B19" s="47" t="s">
        <v>1</v>
      </c>
      <c r="C19" s="127" t="s">
        <v>80</v>
      </c>
      <c r="D19" s="127"/>
      <c r="E19" s="127"/>
      <c r="F19" s="127"/>
      <c r="G19" s="127"/>
      <c r="H19" s="127" t="s">
        <v>81</v>
      </c>
      <c r="I19" s="127"/>
      <c r="J19" s="127"/>
      <c r="K19" s="127"/>
      <c r="L19" s="128"/>
    </row>
    <row r="20" spans="1:17" ht="15.75" x14ac:dyDescent="0.25">
      <c r="A20" s="46">
        <v>1</v>
      </c>
      <c r="B20" s="3">
        <v>42329</v>
      </c>
      <c r="C20" s="42" t="str">
        <f>Classificação!S7</f>
        <v>JUVENTUDE</v>
      </c>
      <c r="D20" s="78">
        <v>2</v>
      </c>
      <c r="E20" s="47" t="s">
        <v>2</v>
      </c>
      <c r="F20" s="78">
        <v>1</v>
      </c>
      <c r="G20" s="42" t="str">
        <f>Classificação!S8</f>
        <v>SANTO AFONSO</v>
      </c>
      <c r="H20" s="47" t="str">
        <f t="shared" ref="H20:H25" si="0">C20</f>
        <v>JUVENTUDE</v>
      </c>
      <c r="I20" s="78">
        <v>1</v>
      </c>
      <c r="J20" s="47" t="s">
        <v>2</v>
      </c>
      <c r="K20" s="78">
        <v>1</v>
      </c>
      <c r="L20" s="48" t="str">
        <f t="shared" ref="L20:L25" si="1">G20</f>
        <v>SANTO AFONSO</v>
      </c>
    </row>
    <row r="21" spans="1:17" ht="15.75" x14ac:dyDescent="0.25">
      <c r="A21" s="46">
        <v>2</v>
      </c>
      <c r="B21" s="3">
        <v>42329</v>
      </c>
      <c r="C21" s="42" t="str">
        <f>Classificação!S9</f>
        <v>UNIÃO JABUTICABA</v>
      </c>
      <c r="D21" s="78">
        <v>2</v>
      </c>
      <c r="E21" s="47" t="s">
        <v>2</v>
      </c>
      <c r="F21" s="78">
        <v>4</v>
      </c>
      <c r="G21" s="42" t="str">
        <f>Classificação!S4</f>
        <v>SANTA LUZIA</v>
      </c>
      <c r="H21" s="47" t="str">
        <f t="shared" si="0"/>
        <v>UNIÃO JABUTICABA</v>
      </c>
      <c r="I21" s="78">
        <v>1</v>
      </c>
      <c r="J21" s="47" t="s">
        <v>2</v>
      </c>
      <c r="K21" s="78">
        <v>0</v>
      </c>
      <c r="L21" s="48" t="str">
        <f t="shared" si="1"/>
        <v>SANTA LUZIA</v>
      </c>
    </row>
    <row r="22" spans="1:17" x14ac:dyDescent="0.25">
      <c r="A22" s="133" t="s">
        <v>14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8"/>
    </row>
    <row r="23" spans="1:17" ht="15.75" x14ac:dyDescent="0.25">
      <c r="A23" s="46">
        <v>3</v>
      </c>
      <c r="B23" s="3">
        <v>42330</v>
      </c>
      <c r="C23" s="42" t="str">
        <f>Classificação!S5</f>
        <v>CRUZEIRO</v>
      </c>
      <c r="D23" s="78">
        <v>1</v>
      </c>
      <c r="E23" s="47" t="s">
        <v>2</v>
      </c>
      <c r="F23" s="78">
        <v>3</v>
      </c>
      <c r="G23" s="42" t="str">
        <f>Classificação!S6</f>
        <v>PALMEIRAS</v>
      </c>
      <c r="H23" s="47" t="str">
        <f t="shared" si="0"/>
        <v>CRUZEIRO</v>
      </c>
      <c r="I23" s="78">
        <v>1</v>
      </c>
      <c r="J23" s="47" t="s">
        <v>2</v>
      </c>
      <c r="K23" s="78">
        <v>6</v>
      </c>
      <c r="L23" s="48" t="str">
        <f t="shared" si="1"/>
        <v>PALMEIRAS</v>
      </c>
    </row>
    <row r="24" spans="1:17" ht="15.75" x14ac:dyDescent="0.25">
      <c r="A24" s="46">
        <v>4</v>
      </c>
      <c r="B24" s="3">
        <v>42330</v>
      </c>
      <c r="C24" s="42" t="str">
        <f>B6</f>
        <v>FLAMENGO</v>
      </c>
      <c r="D24" s="78">
        <v>2</v>
      </c>
      <c r="E24" s="47" t="s">
        <v>2</v>
      </c>
      <c r="F24" s="78">
        <v>3</v>
      </c>
      <c r="G24" s="42" t="str">
        <f>B7</f>
        <v>INDEPENDENTE</v>
      </c>
      <c r="H24" s="47" t="str">
        <f t="shared" si="0"/>
        <v>FLAMENGO</v>
      </c>
      <c r="I24" s="78">
        <v>2</v>
      </c>
      <c r="J24" s="47" t="s">
        <v>2</v>
      </c>
      <c r="K24" s="78">
        <v>4</v>
      </c>
      <c r="L24" s="48" t="str">
        <f t="shared" si="1"/>
        <v>INDEPENDENTE</v>
      </c>
    </row>
    <row r="25" spans="1:17" ht="16.5" thickBot="1" x14ac:dyDescent="0.3">
      <c r="A25" s="27">
        <v>5</v>
      </c>
      <c r="B25" s="3">
        <v>42330</v>
      </c>
      <c r="C25" s="43" t="str">
        <f>B9</f>
        <v>SÃO JOSÉ</v>
      </c>
      <c r="D25" s="85">
        <v>2</v>
      </c>
      <c r="E25" s="29" t="s">
        <v>2</v>
      </c>
      <c r="F25" s="85">
        <v>2</v>
      </c>
      <c r="G25" s="43" t="str">
        <f>B8</f>
        <v>UNIÃO SOLTEIRO</v>
      </c>
      <c r="H25" s="29" t="str">
        <f t="shared" si="0"/>
        <v>SÃO JOSÉ</v>
      </c>
      <c r="I25" s="85">
        <v>0</v>
      </c>
      <c r="J25" s="29" t="s">
        <v>2</v>
      </c>
      <c r="K25" s="85">
        <v>0</v>
      </c>
      <c r="L25" s="30" t="str">
        <f t="shared" si="1"/>
        <v>UNIÃO SOLTEIRO</v>
      </c>
    </row>
    <row r="26" spans="1:17" ht="15.75" customHeight="1" thickBot="1" x14ac:dyDescent="0.3">
      <c r="A26" s="152" t="s">
        <v>55</v>
      </c>
      <c r="B26" s="153"/>
      <c r="C26" s="154" t="str">
        <f>B5</f>
        <v>13 DE MAIO</v>
      </c>
      <c r="D26" s="154"/>
      <c r="E26" s="154"/>
      <c r="F26" s="154"/>
      <c r="G26" s="154"/>
      <c r="H26" s="154"/>
      <c r="I26" s="154"/>
      <c r="J26" s="154"/>
      <c r="K26" s="154"/>
      <c r="L26" s="155"/>
    </row>
    <row r="27" spans="1:17" ht="15.75" x14ac:dyDescent="0.25">
      <c r="A27" s="59"/>
      <c r="B27" s="59"/>
      <c r="C27" s="60"/>
      <c r="D27" s="86"/>
      <c r="E27" s="60"/>
      <c r="F27" s="86"/>
      <c r="G27" s="60"/>
      <c r="H27" s="60"/>
      <c r="I27" s="86"/>
      <c r="J27" s="60"/>
      <c r="K27" s="86"/>
      <c r="L27" s="60"/>
    </row>
    <row r="28" spans="1:17" ht="16.5" thickBot="1" x14ac:dyDescent="0.3">
      <c r="A28" s="44"/>
      <c r="B28" s="44"/>
      <c r="C28" s="40"/>
      <c r="D28" s="79"/>
      <c r="E28" s="44"/>
      <c r="F28" s="79"/>
      <c r="G28" s="40"/>
      <c r="H28" s="44"/>
      <c r="I28" s="79"/>
      <c r="J28" s="44"/>
      <c r="K28" s="79"/>
      <c r="L28" s="44"/>
      <c r="N28" s="1"/>
      <c r="O28" s="1"/>
      <c r="P28" s="1"/>
      <c r="Q28" s="1"/>
    </row>
    <row r="29" spans="1:17" ht="15.75" x14ac:dyDescent="0.25">
      <c r="A29" s="124" t="s">
        <v>16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N29" s="1"/>
      <c r="O29" s="1"/>
      <c r="P29" s="1"/>
      <c r="Q29" s="1"/>
    </row>
    <row r="30" spans="1:17" ht="15.75" x14ac:dyDescent="0.25">
      <c r="A30" s="46" t="s">
        <v>0</v>
      </c>
      <c r="B30" s="47" t="s">
        <v>1</v>
      </c>
      <c r="C30" s="127" t="s">
        <v>80</v>
      </c>
      <c r="D30" s="127"/>
      <c r="E30" s="127"/>
      <c r="F30" s="127"/>
      <c r="G30" s="127"/>
      <c r="H30" s="127" t="s">
        <v>81</v>
      </c>
      <c r="I30" s="127"/>
      <c r="J30" s="127"/>
      <c r="K30" s="127"/>
      <c r="L30" s="128"/>
      <c r="N30" s="1"/>
      <c r="O30" s="1"/>
      <c r="P30" s="1"/>
      <c r="Q30" s="1"/>
    </row>
    <row r="31" spans="1:17" ht="15" customHeight="1" x14ac:dyDescent="0.25">
      <c r="A31" s="46">
        <v>6</v>
      </c>
      <c r="B31" s="3">
        <v>42336</v>
      </c>
      <c r="C31" s="42" t="str">
        <f>B5</f>
        <v>13 DE MAIO</v>
      </c>
      <c r="D31" s="78">
        <v>1</v>
      </c>
      <c r="E31" s="47" t="s">
        <v>2</v>
      </c>
      <c r="F31" s="78">
        <v>0</v>
      </c>
      <c r="G31" s="42" t="str">
        <f>B6</f>
        <v>FLAMENGO</v>
      </c>
      <c r="H31" s="47" t="str">
        <f t="shared" ref="H31:H33" si="2">C31</f>
        <v>13 DE MAIO</v>
      </c>
      <c r="I31" s="78">
        <v>0</v>
      </c>
      <c r="J31" s="47" t="s">
        <v>2</v>
      </c>
      <c r="K31" s="78">
        <v>2</v>
      </c>
      <c r="L31" s="48" t="str">
        <f t="shared" ref="L31:L33" si="3">G31</f>
        <v>FLAMENGO</v>
      </c>
      <c r="N31" s="1"/>
      <c r="O31" s="1"/>
      <c r="P31" s="1"/>
      <c r="Q31" s="1"/>
    </row>
    <row r="32" spans="1:17" ht="15.75" x14ac:dyDescent="0.25">
      <c r="A32" s="46">
        <v>7</v>
      </c>
      <c r="B32" s="3">
        <v>42336</v>
      </c>
      <c r="C32" s="42" t="str">
        <f>B7</f>
        <v>INDEPENDENTE</v>
      </c>
      <c r="D32" s="78">
        <v>2</v>
      </c>
      <c r="E32" s="47" t="s">
        <v>2</v>
      </c>
      <c r="F32" s="78">
        <v>0</v>
      </c>
      <c r="G32" s="42" t="str">
        <f>B8</f>
        <v>UNIÃO SOLTEIRO</v>
      </c>
      <c r="H32" s="47" t="str">
        <f t="shared" si="2"/>
        <v>INDEPENDENTE</v>
      </c>
      <c r="I32" s="78">
        <v>5</v>
      </c>
      <c r="J32" s="47" t="s">
        <v>2</v>
      </c>
      <c r="K32" s="78">
        <v>2</v>
      </c>
      <c r="L32" s="48" t="str">
        <f t="shared" si="3"/>
        <v>UNIÃO SOLTEIRO</v>
      </c>
      <c r="N32" s="1"/>
      <c r="O32" s="1"/>
      <c r="P32" s="1"/>
      <c r="Q32" s="1"/>
    </row>
    <row r="33" spans="1:17" ht="15.75" x14ac:dyDescent="0.25">
      <c r="A33" s="61">
        <v>8</v>
      </c>
      <c r="B33" s="3">
        <v>42336</v>
      </c>
      <c r="C33" s="64" t="str">
        <f>Classificação!S6</f>
        <v>PALMEIRAS</v>
      </c>
      <c r="D33" s="78">
        <v>1</v>
      </c>
      <c r="E33" s="62" t="s">
        <v>2</v>
      </c>
      <c r="F33" s="78">
        <v>3</v>
      </c>
      <c r="G33" s="64" t="str">
        <f>Classificação!S7</f>
        <v>JUVENTUDE</v>
      </c>
      <c r="H33" s="62" t="str">
        <f t="shared" si="2"/>
        <v>PALMEIRAS</v>
      </c>
      <c r="I33" s="78">
        <v>0</v>
      </c>
      <c r="J33" s="62" t="s">
        <v>2</v>
      </c>
      <c r="K33" s="78">
        <v>0</v>
      </c>
      <c r="L33" s="63" t="str">
        <f t="shared" si="3"/>
        <v>JUVENTUDE</v>
      </c>
      <c r="N33" s="1"/>
      <c r="O33" s="1"/>
      <c r="P33" s="1"/>
      <c r="Q33" s="1"/>
    </row>
    <row r="34" spans="1:17" ht="15.75" x14ac:dyDescent="0.25">
      <c r="A34" s="162" t="s">
        <v>15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/>
      <c r="N34" s="1"/>
      <c r="O34" s="1"/>
      <c r="P34" s="1"/>
      <c r="Q34" s="1"/>
    </row>
    <row r="35" spans="1:17" ht="15.75" x14ac:dyDescent="0.25">
      <c r="A35" s="46">
        <v>9</v>
      </c>
      <c r="B35" s="3">
        <v>42337</v>
      </c>
      <c r="C35" s="42" t="str">
        <f>Classificação!S4</f>
        <v>SANTA LUZIA</v>
      </c>
      <c r="D35" s="78">
        <v>2</v>
      </c>
      <c r="E35" s="47" t="s">
        <v>2</v>
      </c>
      <c r="F35" s="78">
        <v>1</v>
      </c>
      <c r="G35" s="42" t="str">
        <f>Classificação!S5</f>
        <v>CRUZEIRO</v>
      </c>
      <c r="H35" s="47" t="str">
        <f t="shared" ref="H35:H36" si="4">C35</f>
        <v>SANTA LUZIA</v>
      </c>
      <c r="I35" s="78">
        <v>7</v>
      </c>
      <c r="J35" s="47" t="s">
        <v>2</v>
      </c>
      <c r="K35" s="78">
        <v>1</v>
      </c>
      <c r="L35" s="48" t="str">
        <f t="shared" ref="L35:L36" si="5">G35</f>
        <v>CRUZEIRO</v>
      </c>
      <c r="N35" s="1"/>
      <c r="O35" s="1"/>
      <c r="P35" s="1"/>
      <c r="Q35" s="1"/>
    </row>
    <row r="36" spans="1:17" s="89" customFormat="1" ht="15.75" customHeight="1" thickBot="1" x14ac:dyDescent="0.3">
      <c r="A36" s="27">
        <v>10</v>
      </c>
      <c r="B36" s="28">
        <v>42337</v>
      </c>
      <c r="C36" s="82" t="str">
        <f>Classificação!S8</f>
        <v>SANTO AFONSO</v>
      </c>
      <c r="D36" s="85">
        <v>3</v>
      </c>
      <c r="E36" s="29" t="s">
        <v>2</v>
      </c>
      <c r="F36" s="85">
        <v>4</v>
      </c>
      <c r="G36" s="82" t="str">
        <f>Classificação!S9</f>
        <v>UNIÃO JABUTICABA</v>
      </c>
      <c r="H36" s="29" t="str">
        <f t="shared" si="4"/>
        <v>SANTO AFONSO</v>
      </c>
      <c r="I36" s="85">
        <v>1</v>
      </c>
      <c r="J36" s="29" t="s">
        <v>2</v>
      </c>
      <c r="K36" s="85">
        <v>0</v>
      </c>
      <c r="L36" s="30" t="str">
        <f t="shared" si="5"/>
        <v>UNIÃO JABUTICABA</v>
      </c>
      <c r="M36" s="122"/>
    </row>
    <row r="37" spans="1:17" ht="15.75" customHeight="1" thickBot="1" x14ac:dyDescent="0.3">
      <c r="A37" s="152" t="s">
        <v>55</v>
      </c>
      <c r="B37" s="153"/>
      <c r="C37" s="154" t="str">
        <f>B9</f>
        <v>SÃO JOSÉ</v>
      </c>
      <c r="D37" s="154"/>
      <c r="E37" s="154"/>
      <c r="F37" s="154"/>
      <c r="G37" s="154"/>
      <c r="H37" s="154"/>
      <c r="I37" s="154"/>
      <c r="J37" s="154"/>
      <c r="K37" s="154"/>
      <c r="L37" s="155"/>
    </row>
    <row r="38" spans="1:17" ht="16.5" thickBot="1" x14ac:dyDescent="0.3">
      <c r="A38" s="44"/>
      <c r="B38" s="44"/>
      <c r="C38" s="40"/>
      <c r="D38" s="79"/>
      <c r="E38" s="44"/>
      <c r="F38" s="79"/>
      <c r="G38" s="40"/>
      <c r="H38" s="44"/>
      <c r="I38" s="79"/>
      <c r="J38" s="44"/>
      <c r="K38" s="79"/>
      <c r="L38" s="44"/>
    </row>
    <row r="39" spans="1:17" x14ac:dyDescent="0.25">
      <c r="A39" s="165" t="s">
        <v>17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7"/>
    </row>
    <row r="40" spans="1:17" x14ac:dyDescent="0.25">
      <c r="A40" s="72" t="s">
        <v>0</v>
      </c>
      <c r="B40" s="73" t="s">
        <v>1</v>
      </c>
      <c r="C40" s="158" t="s">
        <v>80</v>
      </c>
      <c r="D40" s="163"/>
      <c r="E40" s="163"/>
      <c r="F40" s="163"/>
      <c r="G40" s="168"/>
      <c r="H40" s="158" t="s">
        <v>81</v>
      </c>
      <c r="I40" s="163"/>
      <c r="J40" s="163"/>
      <c r="K40" s="163"/>
      <c r="L40" s="164"/>
    </row>
    <row r="41" spans="1:17" ht="15.75" x14ac:dyDescent="0.25">
      <c r="A41" s="72">
        <v>11</v>
      </c>
      <c r="B41" s="3">
        <v>42343</v>
      </c>
      <c r="C41" s="76" t="str">
        <f>Classificação!S4</f>
        <v>SANTA LUZIA</v>
      </c>
      <c r="D41" s="78">
        <v>1</v>
      </c>
      <c r="E41" s="73" t="s">
        <v>2</v>
      </c>
      <c r="F41" s="78">
        <v>0</v>
      </c>
      <c r="G41" s="76" t="str">
        <f>Classificação!S6</f>
        <v>PALMEIRAS</v>
      </c>
      <c r="H41" s="73" t="str">
        <f t="shared" ref="H41" si="6">C41</f>
        <v>SANTA LUZIA</v>
      </c>
      <c r="I41" s="78">
        <v>2</v>
      </c>
      <c r="J41" s="73" t="s">
        <v>2</v>
      </c>
      <c r="K41" s="78">
        <v>2</v>
      </c>
      <c r="L41" s="74" t="str">
        <f t="shared" ref="L41" si="7">G41</f>
        <v>PALMEIRAS</v>
      </c>
    </row>
    <row r="42" spans="1:17" x14ac:dyDescent="0.25">
      <c r="A42" s="162" t="s">
        <v>20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4"/>
    </row>
    <row r="43" spans="1:17" ht="15.75" x14ac:dyDescent="0.25">
      <c r="A43" s="72">
        <v>12</v>
      </c>
      <c r="B43" s="3">
        <v>42344</v>
      </c>
      <c r="C43" s="76" t="str">
        <f>Classificação!S8</f>
        <v>SANTO AFONSO</v>
      </c>
      <c r="D43" s="78">
        <v>1</v>
      </c>
      <c r="E43" s="73" t="s">
        <v>2</v>
      </c>
      <c r="F43" s="78">
        <v>2</v>
      </c>
      <c r="G43" s="76" t="str">
        <f>Classificação!S5</f>
        <v>CRUZEIRO</v>
      </c>
      <c r="H43" s="73" t="str">
        <f>C43</f>
        <v>SANTO AFONSO</v>
      </c>
      <c r="I43" s="78">
        <v>1</v>
      </c>
      <c r="J43" s="73" t="s">
        <v>2</v>
      </c>
      <c r="K43" s="78">
        <v>0</v>
      </c>
      <c r="L43" s="74" t="str">
        <f>G43</f>
        <v>CRUZEIRO</v>
      </c>
    </row>
    <row r="44" spans="1:17" ht="15.75" x14ac:dyDescent="0.25">
      <c r="A44" s="72">
        <v>13</v>
      </c>
      <c r="B44" s="3">
        <v>42344</v>
      </c>
      <c r="C44" s="76" t="str">
        <f>Classificação!S9</f>
        <v>UNIÃO JABUTICABA</v>
      </c>
      <c r="D44" s="78">
        <v>0</v>
      </c>
      <c r="E44" s="73" t="s">
        <v>2</v>
      </c>
      <c r="F44" s="78">
        <v>3</v>
      </c>
      <c r="G44" s="76" t="str">
        <f>Classificação!S7</f>
        <v>JUVENTUDE</v>
      </c>
      <c r="H44" s="73" t="str">
        <f t="shared" ref="H44:H46" si="8">C44</f>
        <v>UNIÃO JABUTICABA</v>
      </c>
      <c r="I44" s="78">
        <v>0</v>
      </c>
      <c r="J44" s="73" t="s">
        <v>2</v>
      </c>
      <c r="K44" s="78">
        <v>1</v>
      </c>
      <c r="L44" s="74" t="str">
        <f t="shared" ref="L44:L46" si="9">G44</f>
        <v>JUVENTUDE</v>
      </c>
    </row>
    <row r="45" spans="1:17" ht="15.75" x14ac:dyDescent="0.25">
      <c r="A45" s="72">
        <v>14</v>
      </c>
      <c r="B45" s="3">
        <v>42344</v>
      </c>
      <c r="C45" s="76" t="str">
        <f>B7</f>
        <v>INDEPENDENTE</v>
      </c>
      <c r="D45" s="78">
        <v>1</v>
      </c>
      <c r="E45" s="73" t="s">
        <v>2</v>
      </c>
      <c r="F45" s="78">
        <v>2</v>
      </c>
      <c r="G45" s="76" t="str">
        <f>B9</f>
        <v>SÃO JOSÉ</v>
      </c>
      <c r="H45" s="73" t="str">
        <f t="shared" si="8"/>
        <v>INDEPENDENTE</v>
      </c>
      <c r="I45" s="78">
        <v>2</v>
      </c>
      <c r="J45" s="73" t="s">
        <v>2</v>
      </c>
      <c r="K45" s="78">
        <v>2</v>
      </c>
      <c r="L45" s="74" t="str">
        <f t="shared" si="9"/>
        <v>SÃO JOSÉ</v>
      </c>
    </row>
    <row r="46" spans="1:17" ht="15.75" customHeight="1" thickBot="1" x14ac:dyDescent="0.3">
      <c r="A46" s="27">
        <v>15</v>
      </c>
      <c r="B46" s="28">
        <v>42344</v>
      </c>
      <c r="C46" s="75" t="str">
        <f>B8</f>
        <v>UNIÃO SOLTEIRO</v>
      </c>
      <c r="D46" s="85">
        <v>2</v>
      </c>
      <c r="E46" s="29" t="s">
        <v>2</v>
      </c>
      <c r="F46" s="85">
        <v>0</v>
      </c>
      <c r="G46" s="75" t="str">
        <f>B5</f>
        <v>13 DE MAIO</v>
      </c>
      <c r="H46" s="29" t="str">
        <f t="shared" si="8"/>
        <v>UNIÃO SOLTEIRO</v>
      </c>
      <c r="I46" s="85">
        <v>2</v>
      </c>
      <c r="J46" s="29" t="s">
        <v>2</v>
      </c>
      <c r="K46" s="85">
        <v>1</v>
      </c>
      <c r="L46" s="30" t="str">
        <f t="shared" si="9"/>
        <v>13 DE MAIO</v>
      </c>
    </row>
    <row r="47" spans="1:17" ht="15.75" customHeight="1" thickBot="1" x14ac:dyDescent="0.3">
      <c r="A47" s="152" t="s">
        <v>55</v>
      </c>
      <c r="B47" s="153"/>
      <c r="C47" s="154" t="str">
        <f>B6</f>
        <v>FLAMENGO</v>
      </c>
      <c r="D47" s="154"/>
      <c r="E47" s="154"/>
      <c r="F47" s="154"/>
      <c r="G47" s="154"/>
      <c r="H47" s="154"/>
      <c r="I47" s="154"/>
      <c r="J47" s="154"/>
      <c r="K47" s="154"/>
      <c r="L47" s="155"/>
    </row>
    <row r="48" spans="1:17" ht="15.75" x14ac:dyDescent="0.25">
      <c r="A48" s="52"/>
      <c r="B48" s="52"/>
      <c r="C48" s="60"/>
      <c r="D48" s="86"/>
      <c r="E48" s="60"/>
      <c r="F48" s="86"/>
      <c r="G48" s="60"/>
      <c r="H48" s="60"/>
      <c r="I48" s="86"/>
      <c r="J48" s="60"/>
      <c r="K48" s="86"/>
      <c r="L48" s="60"/>
    </row>
    <row r="49" spans="1:12" ht="16.5" thickBot="1" x14ac:dyDescent="0.3">
      <c r="A49" s="44"/>
      <c r="B49" s="44"/>
      <c r="C49" s="40"/>
      <c r="D49" s="79"/>
      <c r="E49" s="44"/>
      <c r="F49" s="79"/>
      <c r="G49" s="40"/>
      <c r="H49" s="44"/>
      <c r="I49" s="79"/>
      <c r="J49" s="44"/>
      <c r="K49" s="79"/>
      <c r="L49" s="44"/>
    </row>
    <row r="50" spans="1:12" x14ac:dyDescent="0.25">
      <c r="A50" s="124" t="s">
        <v>18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6"/>
    </row>
    <row r="51" spans="1:12" x14ac:dyDescent="0.25">
      <c r="A51" s="46" t="s">
        <v>0</v>
      </c>
      <c r="B51" s="47" t="s">
        <v>1</v>
      </c>
      <c r="C51" s="127" t="s">
        <v>80</v>
      </c>
      <c r="D51" s="127"/>
      <c r="E51" s="127"/>
      <c r="F51" s="127"/>
      <c r="G51" s="127"/>
      <c r="H51" s="127" t="s">
        <v>81</v>
      </c>
      <c r="I51" s="127"/>
      <c r="J51" s="127"/>
      <c r="K51" s="127"/>
      <c r="L51" s="128"/>
    </row>
    <row r="52" spans="1:12" ht="15.75" x14ac:dyDescent="0.25">
      <c r="A52" s="46">
        <v>16</v>
      </c>
      <c r="B52" s="3">
        <v>42350</v>
      </c>
      <c r="C52" s="42" t="str">
        <f>B8</f>
        <v>UNIÃO SOLTEIRO</v>
      </c>
      <c r="D52" s="78">
        <v>1</v>
      </c>
      <c r="E52" s="47" t="s">
        <v>2</v>
      </c>
      <c r="F52" s="78">
        <v>2</v>
      </c>
      <c r="G52" s="42" t="str">
        <f>B6</f>
        <v>FLAMENGO</v>
      </c>
      <c r="H52" s="47" t="str">
        <f t="shared" ref="H52:H53" si="10">C52</f>
        <v>UNIÃO SOLTEIRO</v>
      </c>
      <c r="I52" s="78">
        <v>1</v>
      </c>
      <c r="J52" s="47" t="s">
        <v>2</v>
      </c>
      <c r="K52" s="78">
        <v>1</v>
      </c>
      <c r="L52" s="48" t="str">
        <f t="shared" ref="L52:L53" si="11">G52</f>
        <v>FLAMENGO</v>
      </c>
    </row>
    <row r="53" spans="1:12" ht="15.75" x14ac:dyDescent="0.25">
      <c r="A53" s="46">
        <v>17</v>
      </c>
      <c r="B53" s="3">
        <v>42350</v>
      </c>
      <c r="C53" s="42" t="str">
        <f>B9</f>
        <v>SÃO JOSÉ</v>
      </c>
      <c r="D53" s="78">
        <v>2</v>
      </c>
      <c r="E53" s="47" t="s">
        <v>2</v>
      </c>
      <c r="F53" s="78">
        <v>1</v>
      </c>
      <c r="G53" s="42" t="str">
        <f>B5</f>
        <v>13 DE MAIO</v>
      </c>
      <c r="H53" s="47" t="str">
        <f t="shared" si="10"/>
        <v>SÃO JOSÉ</v>
      </c>
      <c r="I53" s="78">
        <v>4</v>
      </c>
      <c r="J53" s="47" t="s">
        <v>2</v>
      </c>
      <c r="K53" s="78">
        <v>1</v>
      </c>
      <c r="L53" s="48" t="str">
        <f t="shared" si="11"/>
        <v>13 DE MAIO</v>
      </c>
    </row>
    <row r="54" spans="1:12" ht="15.75" x14ac:dyDescent="0.25">
      <c r="A54" s="46">
        <v>18</v>
      </c>
      <c r="B54" s="3">
        <v>42350</v>
      </c>
      <c r="C54" s="42" t="str">
        <f>Classificação!S7</f>
        <v>JUVENTUDE</v>
      </c>
      <c r="D54" s="78">
        <v>6</v>
      </c>
      <c r="E54" s="47" t="s">
        <v>2</v>
      </c>
      <c r="F54" s="78">
        <v>1</v>
      </c>
      <c r="G54" s="42" t="str">
        <f>Classificação!S4</f>
        <v>SANTA LUZIA</v>
      </c>
      <c r="H54" s="47" t="str">
        <f>C54</f>
        <v>JUVENTUDE</v>
      </c>
      <c r="I54" s="78">
        <v>0</v>
      </c>
      <c r="J54" s="47" t="s">
        <v>2</v>
      </c>
      <c r="K54" s="78">
        <v>3</v>
      </c>
      <c r="L54" s="48" t="str">
        <f>G54</f>
        <v>SANTA LUZIA</v>
      </c>
    </row>
    <row r="55" spans="1:12" ht="16.5" thickBot="1" x14ac:dyDescent="0.3">
      <c r="A55" s="101">
        <v>19</v>
      </c>
      <c r="B55" s="3">
        <v>42350</v>
      </c>
      <c r="C55" s="102" t="str">
        <f>J6</f>
        <v>CRUZEIRO</v>
      </c>
      <c r="D55" s="85">
        <v>5</v>
      </c>
      <c r="E55" s="29" t="s">
        <v>2</v>
      </c>
      <c r="F55" s="85">
        <v>2</v>
      </c>
      <c r="G55" s="102" t="str">
        <f>J10</f>
        <v>UNIÃO JABUTICABA</v>
      </c>
      <c r="H55" s="29" t="str">
        <f t="shared" ref="H55" si="12">C55</f>
        <v>CRUZEIRO</v>
      </c>
      <c r="I55" s="85">
        <v>1</v>
      </c>
      <c r="J55" s="29" t="s">
        <v>2</v>
      </c>
      <c r="K55" s="85">
        <v>2</v>
      </c>
      <c r="L55" s="30" t="str">
        <f t="shared" ref="L55" si="13">G55</f>
        <v>UNIÃO JABUTICABA</v>
      </c>
    </row>
    <row r="56" spans="1:12" x14ac:dyDescent="0.25">
      <c r="A56" s="133" t="s">
        <v>19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8"/>
    </row>
    <row r="57" spans="1:12" ht="16.5" thickBot="1" x14ac:dyDescent="0.3">
      <c r="A57" s="46">
        <v>20</v>
      </c>
      <c r="B57" s="3">
        <v>42351</v>
      </c>
      <c r="C57" s="42" t="str">
        <f>Classificação!S6</f>
        <v>PALMEIRAS</v>
      </c>
      <c r="D57" s="78">
        <v>6</v>
      </c>
      <c r="E57" s="47" t="s">
        <v>2</v>
      </c>
      <c r="F57" s="78">
        <v>0</v>
      </c>
      <c r="G57" s="42" t="str">
        <f>Classificação!S8</f>
        <v>SANTO AFONSO</v>
      </c>
      <c r="H57" s="47" t="str">
        <f t="shared" ref="H57" si="14">C57</f>
        <v>PALMEIRAS</v>
      </c>
      <c r="I57" s="78">
        <v>3</v>
      </c>
      <c r="J57" s="47" t="s">
        <v>2</v>
      </c>
      <c r="K57" s="78">
        <v>1</v>
      </c>
      <c r="L57" s="48" t="str">
        <f t="shared" ref="L57" si="15">G57</f>
        <v>SANTO AFONSO</v>
      </c>
    </row>
    <row r="58" spans="1:12" ht="15.75" customHeight="1" thickBot="1" x14ac:dyDescent="0.3">
      <c r="A58" s="152" t="s">
        <v>55</v>
      </c>
      <c r="B58" s="153"/>
      <c r="C58" s="154" t="str">
        <f>B7</f>
        <v>INDEPENDENTE</v>
      </c>
      <c r="D58" s="154"/>
      <c r="E58" s="154"/>
      <c r="F58" s="154"/>
      <c r="G58" s="154"/>
      <c r="H58" s="154"/>
      <c r="I58" s="154"/>
      <c r="J58" s="154"/>
      <c r="K58" s="154"/>
      <c r="L58" s="155"/>
    </row>
    <row r="59" spans="1:12" ht="16.5" thickBot="1" x14ac:dyDescent="0.3">
      <c r="A59" s="52"/>
      <c r="B59" s="52"/>
      <c r="C59" s="60"/>
      <c r="D59" s="86"/>
      <c r="E59" s="60"/>
      <c r="F59" s="86"/>
      <c r="G59" s="60"/>
      <c r="H59" s="60"/>
      <c r="I59" s="86"/>
      <c r="J59" s="60"/>
      <c r="K59" s="86"/>
      <c r="L59" s="60"/>
    </row>
    <row r="60" spans="1:12" x14ac:dyDescent="0.25">
      <c r="A60" s="124" t="s">
        <v>82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6"/>
    </row>
    <row r="61" spans="1:12" x14ac:dyDescent="0.25">
      <c r="A61" s="46" t="s">
        <v>0</v>
      </c>
      <c r="B61" s="47" t="s">
        <v>1</v>
      </c>
      <c r="C61" s="127" t="s">
        <v>80</v>
      </c>
      <c r="D61" s="127"/>
      <c r="E61" s="127"/>
      <c r="F61" s="127"/>
      <c r="G61" s="127"/>
      <c r="H61" s="127" t="s">
        <v>81</v>
      </c>
      <c r="I61" s="127"/>
      <c r="J61" s="127"/>
      <c r="K61" s="127"/>
      <c r="L61" s="128"/>
    </row>
    <row r="62" spans="1:12" ht="15.75" x14ac:dyDescent="0.25">
      <c r="A62" s="46">
        <v>21</v>
      </c>
      <c r="B62" s="3">
        <v>42358</v>
      </c>
      <c r="C62" s="42" t="str">
        <f>B6</f>
        <v>FLAMENGO</v>
      </c>
      <c r="D62" s="78">
        <v>1</v>
      </c>
      <c r="E62" s="47" t="s">
        <v>2</v>
      </c>
      <c r="F62" s="78">
        <v>1</v>
      </c>
      <c r="G62" s="42" t="str">
        <f>B9</f>
        <v>SÃO JOSÉ</v>
      </c>
      <c r="H62" s="47" t="str">
        <f t="shared" ref="H62:H63" si="16">C62</f>
        <v>FLAMENGO</v>
      </c>
      <c r="I62" s="78">
        <v>3</v>
      </c>
      <c r="J62" s="47" t="s">
        <v>2</v>
      </c>
      <c r="K62" s="78">
        <v>1</v>
      </c>
      <c r="L62" s="48" t="str">
        <f t="shared" ref="L62:L63" si="17">G62</f>
        <v>SÃO JOSÉ</v>
      </c>
    </row>
    <row r="63" spans="1:12" ht="15.75" x14ac:dyDescent="0.25">
      <c r="A63" s="46">
        <v>22</v>
      </c>
      <c r="B63" s="3">
        <v>42358</v>
      </c>
      <c r="C63" s="42" t="str">
        <f>Classificação!S9</f>
        <v>UNIÃO JABUTICABA</v>
      </c>
      <c r="D63" s="78">
        <v>0</v>
      </c>
      <c r="E63" s="47" t="s">
        <v>2</v>
      </c>
      <c r="F63" s="78">
        <v>1</v>
      </c>
      <c r="G63" s="42" t="str">
        <f>Classificação!S6</f>
        <v>PALMEIRAS</v>
      </c>
      <c r="H63" s="47" t="str">
        <f t="shared" si="16"/>
        <v>UNIÃO JABUTICABA</v>
      </c>
      <c r="I63" s="78">
        <v>0</v>
      </c>
      <c r="J63" s="47" t="s">
        <v>2</v>
      </c>
      <c r="K63" s="78">
        <v>1</v>
      </c>
      <c r="L63" s="48" t="str">
        <f t="shared" si="17"/>
        <v>PALMEIRAS</v>
      </c>
    </row>
    <row r="64" spans="1:12" ht="15.75" x14ac:dyDescent="0.25">
      <c r="A64" s="46">
        <v>23</v>
      </c>
      <c r="B64" s="3">
        <v>42358</v>
      </c>
      <c r="C64" s="42" t="str">
        <f>B5</f>
        <v>13 DE MAIO</v>
      </c>
      <c r="D64" s="78">
        <v>1</v>
      </c>
      <c r="E64" s="47" t="s">
        <v>2</v>
      </c>
      <c r="F64" s="78">
        <v>0</v>
      </c>
      <c r="G64" s="42" t="str">
        <f>B7</f>
        <v>INDEPENDENTE</v>
      </c>
      <c r="H64" s="47" t="str">
        <f t="shared" ref="H64:H66" si="18">C64</f>
        <v>13 DE MAIO</v>
      </c>
      <c r="I64" s="78">
        <v>3</v>
      </c>
      <c r="J64" s="47" t="s">
        <v>2</v>
      </c>
      <c r="K64" s="78">
        <v>4</v>
      </c>
      <c r="L64" s="48" t="str">
        <f t="shared" ref="L64:L66" si="19">G64</f>
        <v>INDEPENDENTE</v>
      </c>
    </row>
    <row r="65" spans="1:12" ht="15.75" x14ac:dyDescent="0.25">
      <c r="A65" s="46">
        <v>24</v>
      </c>
      <c r="B65" s="3">
        <v>42358</v>
      </c>
      <c r="C65" s="42" t="str">
        <f>Classificação!S7</f>
        <v>JUVENTUDE</v>
      </c>
      <c r="D65" s="78">
        <v>1</v>
      </c>
      <c r="E65" s="47" t="s">
        <v>2</v>
      </c>
      <c r="F65" s="78">
        <v>1</v>
      </c>
      <c r="G65" s="42" t="str">
        <f>Classificação!S5</f>
        <v>CRUZEIRO</v>
      </c>
      <c r="H65" s="47" t="str">
        <f t="shared" si="18"/>
        <v>JUVENTUDE</v>
      </c>
      <c r="I65" s="78">
        <v>4</v>
      </c>
      <c r="J65" s="47" t="s">
        <v>2</v>
      </c>
      <c r="K65" s="78">
        <v>1</v>
      </c>
      <c r="L65" s="48" t="str">
        <f t="shared" si="19"/>
        <v>CRUZEIRO</v>
      </c>
    </row>
    <row r="66" spans="1:12" ht="15.75" customHeight="1" thickBot="1" x14ac:dyDescent="0.3">
      <c r="A66" s="27">
        <v>25</v>
      </c>
      <c r="B66" s="28">
        <v>42358</v>
      </c>
      <c r="C66" s="43" t="str">
        <f>Classificação!S4</f>
        <v>SANTA LUZIA</v>
      </c>
      <c r="D66" s="85">
        <v>4</v>
      </c>
      <c r="E66" s="29" t="s">
        <v>2</v>
      </c>
      <c r="F66" s="85">
        <v>0</v>
      </c>
      <c r="G66" s="43" t="str">
        <f>Classificação!S8</f>
        <v>SANTO AFONSO</v>
      </c>
      <c r="H66" s="29" t="str">
        <f t="shared" si="18"/>
        <v>SANTA LUZIA</v>
      </c>
      <c r="I66" s="85">
        <v>3</v>
      </c>
      <c r="J66" s="29" t="s">
        <v>2</v>
      </c>
      <c r="K66" s="85">
        <v>3</v>
      </c>
      <c r="L66" s="30" t="str">
        <f t="shared" si="19"/>
        <v>SANTO AFONSO</v>
      </c>
    </row>
    <row r="67" spans="1:12" ht="15.75" customHeight="1" thickBot="1" x14ac:dyDescent="0.3">
      <c r="A67" s="152" t="s">
        <v>55</v>
      </c>
      <c r="B67" s="153"/>
      <c r="C67" s="154" t="str">
        <f>B8</f>
        <v>UNIÃO SOLTEIRO</v>
      </c>
      <c r="D67" s="154"/>
      <c r="E67" s="154"/>
      <c r="F67" s="154"/>
      <c r="G67" s="154"/>
      <c r="H67" s="154"/>
      <c r="I67" s="154"/>
      <c r="J67" s="154"/>
      <c r="K67" s="154"/>
      <c r="L67" s="155"/>
    </row>
    <row r="68" spans="1:12" ht="15.75" x14ac:dyDescent="0.25">
      <c r="A68" s="44"/>
      <c r="B68" s="44"/>
      <c r="C68" s="40"/>
      <c r="D68" s="79"/>
      <c r="E68" s="44"/>
      <c r="F68" s="79"/>
      <c r="G68" s="40"/>
      <c r="H68" s="44"/>
      <c r="I68" s="79"/>
      <c r="J68" s="44"/>
      <c r="K68" s="79"/>
      <c r="L68" s="44"/>
    </row>
    <row r="69" spans="1:12" ht="15.75" hidden="1" x14ac:dyDescent="0.25">
      <c r="A69" s="117"/>
      <c r="B69" s="117"/>
      <c r="C69" s="40"/>
      <c r="D69" s="117"/>
      <c r="E69" s="117"/>
      <c r="F69" s="117"/>
      <c r="G69" s="40"/>
      <c r="H69" s="117"/>
      <c r="I69" s="117"/>
      <c r="J69" s="117"/>
      <c r="K69" s="117"/>
      <c r="L69" s="117"/>
    </row>
    <row r="70" spans="1:12" ht="15.75" hidden="1" x14ac:dyDescent="0.25">
      <c r="A70" s="117"/>
      <c r="B70" s="117"/>
      <c r="C70" s="40"/>
      <c r="D70" s="117"/>
      <c r="E70" s="117"/>
      <c r="F70" s="117"/>
      <c r="G70" s="40"/>
      <c r="H70" s="117"/>
      <c r="I70" s="117"/>
      <c r="J70" s="117"/>
      <c r="K70" s="117"/>
      <c r="L70" s="117"/>
    </row>
    <row r="71" spans="1:12" ht="15.75" hidden="1" x14ac:dyDescent="0.25">
      <c r="A71" s="117"/>
      <c r="B71" s="117"/>
      <c r="C71" s="40"/>
      <c r="D71" s="117"/>
      <c r="E71" s="117"/>
      <c r="F71" s="117"/>
      <c r="G71" s="40"/>
      <c r="H71" s="117"/>
      <c r="I71" s="117"/>
      <c r="J71" s="117"/>
      <c r="K71" s="117"/>
      <c r="L71" s="117"/>
    </row>
    <row r="72" spans="1:12" ht="15.75" hidden="1" x14ac:dyDescent="0.25">
      <c r="A72" s="117"/>
      <c r="B72" s="117"/>
      <c r="C72" s="40"/>
      <c r="D72" s="117"/>
      <c r="E72" s="117"/>
      <c r="F72" s="117"/>
      <c r="G72" s="40"/>
      <c r="H72" s="117"/>
      <c r="I72" s="117"/>
      <c r="J72" s="117"/>
      <c r="K72" s="117"/>
      <c r="L72" s="117"/>
    </row>
    <row r="73" spans="1:12" ht="15.75" hidden="1" x14ac:dyDescent="0.25">
      <c r="A73" s="117"/>
      <c r="B73" s="117"/>
      <c r="C73" s="40"/>
      <c r="D73" s="117"/>
      <c r="E73" s="117"/>
      <c r="F73" s="117"/>
      <c r="G73" s="40"/>
      <c r="H73" s="117"/>
      <c r="I73" s="117"/>
      <c r="J73" s="117"/>
      <c r="K73" s="117"/>
      <c r="L73" s="117"/>
    </row>
    <row r="74" spans="1:12" ht="15.75" hidden="1" x14ac:dyDescent="0.25">
      <c r="A74" s="117"/>
      <c r="B74" s="117"/>
      <c r="C74" s="40"/>
      <c r="D74" s="117"/>
      <c r="E74" s="117"/>
      <c r="F74" s="117"/>
      <c r="G74" s="40"/>
      <c r="H74" s="117"/>
      <c r="I74" s="117"/>
      <c r="J74" s="117"/>
      <c r="K74" s="117"/>
      <c r="L74" s="117"/>
    </row>
    <row r="75" spans="1:12" ht="15.75" hidden="1" x14ac:dyDescent="0.25">
      <c r="A75" s="117"/>
      <c r="B75" s="117"/>
      <c r="C75" s="40"/>
      <c r="D75" s="117"/>
      <c r="E75" s="117"/>
      <c r="F75" s="117"/>
      <c r="G75" s="40"/>
      <c r="H75" s="117"/>
      <c r="I75" s="117"/>
      <c r="J75" s="117"/>
      <c r="K75" s="117"/>
      <c r="L75" s="117"/>
    </row>
    <row r="76" spans="1:12" ht="15.75" hidden="1" x14ac:dyDescent="0.25">
      <c r="A76" s="117"/>
      <c r="B76" s="117"/>
      <c r="C76" s="40"/>
      <c r="D76" s="117"/>
      <c r="E76" s="117"/>
      <c r="F76" s="117"/>
      <c r="G76" s="40"/>
      <c r="H76" s="117"/>
      <c r="I76" s="117"/>
      <c r="J76" s="117"/>
      <c r="K76" s="117"/>
      <c r="L76" s="117"/>
    </row>
    <row r="77" spans="1:12" ht="15.75" hidden="1" x14ac:dyDescent="0.25">
      <c r="A77" s="117"/>
      <c r="B77" s="117"/>
      <c r="C77" s="40"/>
      <c r="D77" s="117"/>
      <c r="E77" s="117"/>
      <c r="F77" s="117"/>
      <c r="G77" s="40"/>
      <c r="H77" s="117"/>
      <c r="I77" s="117"/>
      <c r="J77" s="117"/>
      <c r="K77" s="117"/>
      <c r="L77" s="117"/>
    </row>
    <row r="78" spans="1:12" ht="15.75" hidden="1" x14ac:dyDescent="0.25">
      <c r="A78" s="117"/>
      <c r="B78" s="117"/>
      <c r="C78" s="40"/>
      <c r="D78" s="117"/>
      <c r="E78" s="117"/>
      <c r="F78" s="117"/>
      <c r="G78" s="40"/>
      <c r="H78" s="117"/>
      <c r="I78" s="117"/>
      <c r="J78" s="117"/>
      <c r="K78" s="117"/>
      <c r="L78" s="117"/>
    </row>
    <row r="79" spans="1:12" ht="15.75" hidden="1" x14ac:dyDescent="0.25">
      <c r="A79" s="117"/>
      <c r="B79" s="117"/>
      <c r="C79" s="40"/>
      <c r="D79" s="117"/>
      <c r="E79" s="117"/>
      <c r="F79" s="117"/>
      <c r="G79" s="40"/>
      <c r="H79" s="117"/>
      <c r="I79" s="117"/>
      <c r="J79" s="117"/>
      <c r="K79" s="117"/>
      <c r="L79" s="117"/>
    </row>
    <row r="80" spans="1:12" ht="15.75" x14ac:dyDescent="0.25">
      <c r="A80" s="142" t="s">
        <v>127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</row>
    <row r="81" spans="1:12" ht="15.75" x14ac:dyDescent="0.2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1:12" ht="15.75" x14ac:dyDescent="0.25">
      <c r="A82" s="103"/>
      <c r="B82" s="134" t="s">
        <v>134</v>
      </c>
      <c r="C82" s="134"/>
      <c r="D82" s="134"/>
      <c r="E82" s="104"/>
      <c r="F82" s="104"/>
      <c r="G82" s="134" t="s">
        <v>135</v>
      </c>
      <c r="H82" s="134"/>
      <c r="I82" s="134"/>
      <c r="J82" s="103"/>
      <c r="K82" s="103"/>
      <c r="L82" s="103"/>
    </row>
    <row r="83" spans="1:12" ht="15.75" x14ac:dyDescent="0.25">
      <c r="A83" s="117"/>
      <c r="B83" s="114"/>
      <c r="C83" s="114"/>
      <c r="D83" s="114"/>
      <c r="E83" s="114"/>
      <c r="F83" s="114"/>
      <c r="G83" s="114"/>
      <c r="H83" s="114"/>
      <c r="I83" s="114"/>
      <c r="J83" s="117"/>
      <c r="K83" s="117"/>
      <c r="L83" s="117"/>
    </row>
    <row r="84" spans="1:12" ht="15.75" x14ac:dyDescent="0.25">
      <c r="A84" s="103"/>
      <c r="B84" s="107" t="s">
        <v>120</v>
      </c>
      <c r="C84" s="108" t="s">
        <v>121</v>
      </c>
      <c r="D84" s="108" t="s">
        <v>105</v>
      </c>
      <c r="E84" s="104"/>
      <c r="F84" s="104"/>
      <c r="G84" s="107" t="s">
        <v>120</v>
      </c>
      <c r="H84" s="108" t="s">
        <v>121</v>
      </c>
      <c r="I84" s="108" t="s">
        <v>105</v>
      </c>
      <c r="J84" s="103"/>
      <c r="K84" s="103"/>
      <c r="L84" s="103"/>
    </row>
    <row r="85" spans="1:12" ht="15.75" x14ac:dyDescent="0.25">
      <c r="A85" s="103"/>
      <c r="B85" s="107" t="s">
        <v>31</v>
      </c>
      <c r="C85" s="109" t="s">
        <v>123</v>
      </c>
      <c r="D85" s="108">
        <v>8</v>
      </c>
      <c r="E85" s="104"/>
      <c r="F85" s="104"/>
      <c r="G85" s="107" t="s">
        <v>31</v>
      </c>
      <c r="H85" s="109" t="s">
        <v>128</v>
      </c>
      <c r="I85" s="108">
        <v>13</v>
      </c>
      <c r="J85" s="103"/>
      <c r="K85" s="103"/>
      <c r="L85" s="103"/>
    </row>
    <row r="86" spans="1:12" ht="15.75" x14ac:dyDescent="0.25">
      <c r="A86" s="103"/>
      <c r="B86" s="107" t="s">
        <v>32</v>
      </c>
      <c r="C86" s="109" t="s">
        <v>137</v>
      </c>
      <c r="D86" s="108">
        <v>6</v>
      </c>
      <c r="E86" s="104"/>
      <c r="F86" s="104"/>
      <c r="G86" s="107" t="s">
        <v>32</v>
      </c>
      <c r="H86" s="109" t="s">
        <v>129</v>
      </c>
      <c r="I86" s="108">
        <v>12</v>
      </c>
      <c r="J86" s="103"/>
      <c r="K86" s="103"/>
      <c r="L86" s="103"/>
    </row>
    <row r="87" spans="1:12" ht="15.75" x14ac:dyDescent="0.25">
      <c r="A87" s="51"/>
      <c r="B87" s="107" t="s">
        <v>33</v>
      </c>
      <c r="C87" s="109" t="s">
        <v>122</v>
      </c>
      <c r="D87" s="108">
        <v>6</v>
      </c>
      <c r="E87" s="104"/>
      <c r="F87" s="104"/>
      <c r="G87" s="107" t="s">
        <v>33</v>
      </c>
      <c r="H87" s="109" t="s">
        <v>130</v>
      </c>
      <c r="I87" s="108">
        <v>9</v>
      </c>
      <c r="J87" s="103"/>
      <c r="K87" s="79"/>
      <c r="L87" s="51"/>
    </row>
    <row r="88" spans="1:12" ht="15.75" x14ac:dyDescent="0.25">
      <c r="A88" s="51"/>
      <c r="B88" s="107" t="s">
        <v>34</v>
      </c>
      <c r="C88" s="109" t="s">
        <v>126</v>
      </c>
      <c r="D88" s="108">
        <v>4</v>
      </c>
      <c r="E88" s="104"/>
      <c r="F88" s="104"/>
      <c r="G88" s="107" t="s">
        <v>34</v>
      </c>
      <c r="H88" s="109" t="s">
        <v>133</v>
      </c>
      <c r="I88" s="108">
        <v>7</v>
      </c>
      <c r="J88" s="103"/>
      <c r="K88" s="79"/>
      <c r="L88" s="51"/>
    </row>
    <row r="89" spans="1:12" ht="15.75" x14ac:dyDescent="0.25">
      <c r="A89" s="51"/>
      <c r="B89" s="107" t="s">
        <v>125</v>
      </c>
      <c r="C89" s="109" t="s">
        <v>124</v>
      </c>
      <c r="D89" s="108">
        <v>4</v>
      </c>
      <c r="E89" s="104"/>
      <c r="F89" s="104"/>
      <c r="G89" s="107" t="s">
        <v>125</v>
      </c>
      <c r="H89" s="109" t="s">
        <v>131</v>
      </c>
      <c r="I89" s="108">
        <v>3</v>
      </c>
      <c r="J89" s="103"/>
      <c r="K89" s="79"/>
      <c r="L89" s="51"/>
    </row>
    <row r="90" spans="1:12" ht="15.75" x14ac:dyDescent="0.25">
      <c r="A90" s="51"/>
      <c r="B90" s="104"/>
      <c r="C90" s="110"/>
      <c r="D90" s="104"/>
      <c r="E90" s="104"/>
      <c r="F90" s="104"/>
      <c r="G90" s="107" t="s">
        <v>132</v>
      </c>
      <c r="H90" s="109" t="s">
        <v>3</v>
      </c>
      <c r="I90" s="108">
        <v>0</v>
      </c>
      <c r="J90" s="103"/>
      <c r="K90" s="79"/>
      <c r="L90" s="51"/>
    </row>
    <row r="91" spans="1:12" ht="15.75" x14ac:dyDescent="0.25">
      <c r="A91" s="117"/>
      <c r="B91" s="114"/>
      <c r="C91" s="110"/>
      <c r="D91" s="114"/>
      <c r="E91" s="114"/>
      <c r="F91" s="114"/>
      <c r="G91" s="107"/>
      <c r="H91" s="109"/>
      <c r="I91" s="108"/>
      <c r="J91" s="117"/>
      <c r="K91" s="117"/>
      <c r="L91" s="117"/>
    </row>
    <row r="92" spans="1:12" ht="15.75" x14ac:dyDescent="0.25">
      <c r="A92" s="103"/>
      <c r="B92" s="103"/>
      <c r="C92" s="40"/>
      <c r="D92" s="103"/>
      <c r="E92" s="103"/>
      <c r="F92" s="103"/>
      <c r="G92" s="105"/>
      <c r="H92" s="106"/>
      <c r="I92" s="105"/>
      <c r="J92" s="103"/>
      <c r="K92" s="103"/>
      <c r="L92" s="103"/>
    </row>
    <row r="93" spans="1:12" ht="15.75" x14ac:dyDescent="0.25">
      <c r="A93" s="142" t="s">
        <v>136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</row>
    <row r="94" spans="1:12" ht="15.75" x14ac:dyDescent="0.2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1:12" ht="15.75" x14ac:dyDescent="0.25">
      <c r="A95" s="103"/>
      <c r="B95" s="134" t="s">
        <v>134</v>
      </c>
      <c r="C95" s="134"/>
      <c r="D95" s="134"/>
      <c r="E95" s="104"/>
      <c r="F95" s="104"/>
      <c r="G95" s="134" t="s">
        <v>135</v>
      </c>
      <c r="H95" s="134"/>
      <c r="I95" s="134"/>
      <c r="J95" s="103"/>
      <c r="K95" s="103"/>
      <c r="L95" s="103"/>
    </row>
    <row r="96" spans="1:12" ht="15.75" x14ac:dyDescent="0.25">
      <c r="A96" s="117"/>
      <c r="B96" s="114"/>
      <c r="C96" s="114"/>
      <c r="D96" s="114"/>
      <c r="E96" s="114"/>
      <c r="F96" s="114"/>
      <c r="G96" s="114"/>
      <c r="H96" s="114"/>
      <c r="I96" s="114"/>
      <c r="J96" s="117"/>
      <c r="K96" s="117"/>
      <c r="L96" s="117"/>
    </row>
    <row r="97" spans="1:12" ht="15.75" customHeight="1" x14ac:dyDescent="0.25">
      <c r="A97" s="103"/>
      <c r="B97" s="107" t="s">
        <v>120</v>
      </c>
      <c r="C97" s="108" t="s">
        <v>121</v>
      </c>
      <c r="D97" s="108" t="s">
        <v>105</v>
      </c>
      <c r="E97" s="104"/>
      <c r="F97" s="104"/>
      <c r="G97" s="107" t="s">
        <v>120</v>
      </c>
      <c r="H97" s="108" t="s">
        <v>121</v>
      </c>
      <c r="I97" s="108" t="s">
        <v>105</v>
      </c>
      <c r="J97" s="103"/>
      <c r="K97" s="103"/>
      <c r="L97" s="103"/>
    </row>
    <row r="98" spans="1:12" ht="15.75" x14ac:dyDescent="0.25">
      <c r="A98" s="103"/>
      <c r="B98" s="107" t="s">
        <v>31</v>
      </c>
      <c r="C98" s="109" t="s">
        <v>122</v>
      </c>
      <c r="D98" s="108">
        <v>10</v>
      </c>
      <c r="E98" s="104"/>
      <c r="F98" s="104"/>
      <c r="G98" s="107" t="s">
        <v>31</v>
      </c>
      <c r="H98" s="109" t="s">
        <v>130</v>
      </c>
      <c r="I98" s="108">
        <v>11</v>
      </c>
      <c r="J98" s="103"/>
      <c r="K98" s="103"/>
      <c r="L98" s="103"/>
    </row>
    <row r="99" spans="1:12" ht="15" customHeight="1" x14ac:dyDescent="0.25">
      <c r="A99" s="103"/>
      <c r="B99" s="107" t="s">
        <v>32</v>
      </c>
      <c r="C99" s="109" t="s">
        <v>126</v>
      </c>
      <c r="D99" s="108">
        <v>7</v>
      </c>
      <c r="E99" s="104"/>
      <c r="F99" s="104"/>
      <c r="G99" s="107" t="s">
        <v>32</v>
      </c>
      <c r="H99" s="109" t="s">
        <v>128</v>
      </c>
      <c r="I99" s="108">
        <v>8</v>
      </c>
      <c r="J99" s="103"/>
      <c r="K99" s="103"/>
      <c r="L99" s="103"/>
    </row>
    <row r="100" spans="1:12" ht="15.75" x14ac:dyDescent="0.25">
      <c r="A100" s="103"/>
      <c r="B100" s="107" t="s">
        <v>33</v>
      </c>
      <c r="C100" s="109" t="s">
        <v>123</v>
      </c>
      <c r="D100" s="108">
        <v>5</v>
      </c>
      <c r="E100" s="104"/>
      <c r="F100" s="104"/>
      <c r="G100" s="107" t="s">
        <v>33</v>
      </c>
      <c r="H100" s="109" t="s">
        <v>3</v>
      </c>
      <c r="I100" s="108">
        <v>8</v>
      </c>
      <c r="J100" s="103"/>
      <c r="K100" s="103"/>
      <c r="L100" s="103"/>
    </row>
    <row r="101" spans="1:12" ht="15.75" x14ac:dyDescent="0.25">
      <c r="A101" s="103"/>
      <c r="B101" s="107" t="s">
        <v>34</v>
      </c>
      <c r="C101" s="109" t="s">
        <v>124</v>
      </c>
      <c r="D101" s="108">
        <v>5</v>
      </c>
      <c r="E101" s="104"/>
      <c r="F101" s="104"/>
      <c r="G101" s="107" t="s">
        <v>34</v>
      </c>
      <c r="H101" s="109" t="s">
        <v>131</v>
      </c>
      <c r="I101" s="108">
        <v>6</v>
      </c>
      <c r="J101" s="103"/>
      <c r="K101" s="103"/>
      <c r="L101" s="103"/>
    </row>
    <row r="102" spans="1:12" ht="15.75" x14ac:dyDescent="0.25">
      <c r="A102" s="103"/>
      <c r="B102" s="107" t="s">
        <v>125</v>
      </c>
      <c r="C102" s="109" t="s">
        <v>137</v>
      </c>
      <c r="D102" s="108">
        <v>0</v>
      </c>
      <c r="E102" s="104"/>
      <c r="F102" s="104"/>
      <c r="G102" s="107" t="s">
        <v>125</v>
      </c>
      <c r="H102" s="109" t="s">
        <v>129</v>
      </c>
      <c r="I102" s="108">
        <v>3</v>
      </c>
      <c r="J102" s="103"/>
      <c r="K102" s="103"/>
      <c r="L102" s="103"/>
    </row>
    <row r="103" spans="1:12" ht="15.75" x14ac:dyDescent="0.25">
      <c r="A103" s="103"/>
      <c r="B103" s="104"/>
      <c r="C103" s="110"/>
      <c r="D103" s="104"/>
      <c r="E103" s="104"/>
      <c r="F103" s="104"/>
      <c r="G103" s="107" t="s">
        <v>132</v>
      </c>
      <c r="H103" s="109" t="s">
        <v>133</v>
      </c>
      <c r="I103" s="108">
        <v>3</v>
      </c>
      <c r="J103" s="103"/>
      <c r="K103" s="103"/>
      <c r="L103" s="103"/>
    </row>
    <row r="104" spans="1:12" ht="15.75" x14ac:dyDescent="0.25">
      <c r="A104" s="103"/>
      <c r="B104" s="103"/>
      <c r="C104" s="40"/>
      <c r="D104" s="103"/>
      <c r="E104" s="103"/>
      <c r="F104" s="103"/>
      <c r="G104" s="105"/>
      <c r="H104" s="106"/>
      <c r="I104" s="105"/>
      <c r="J104" s="103"/>
      <c r="K104" s="103"/>
      <c r="L104" s="103"/>
    </row>
    <row r="105" spans="1:12" ht="15.75" x14ac:dyDescent="0.25">
      <c r="A105" s="103"/>
      <c r="B105" s="103"/>
      <c r="C105" s="40"/>
      <c r="D105" s="103"/>
      <c r="E105" s="103"/>
      <c r="F105" s="103"/>
      <c r="G105" s="105"/>
      <c r="H105" s="106"/>
      <c r="I105" s="105"/>
      <c r="J105" s="103"/>
      <c r="K105" s="103"/>
      <c r="L105" s="103"/>
    </row>
    <row r="106" spans="1:12" ht="15.75" x14ac:dyDescent="0.25">
      <c r="A106" s="142" t="s">
        <v>56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1:12" ht="15.75" x14ac:dyDescent="0.25">
      <c r="A107" s="51"/>
      <c r="B107" s="51"/>
      <c r="C107" s="51"/>
      <c r="D107" s="79"/>
      <c r="E107" s="51"/>
      <c r="F107" s="79"/>
      <c r="G107" s="51"/>
      <c r="H107" s="51"/>
      <c r="I107" s="79"/>
      <c r="J107" s="51"/>
      <c r="K107" s="79"/>
      <c r="L107" s="51"/>
    </row>
    <row r="108" spans="1:12" x14ac:dyDescent="0.25">
      <c r="A108" s="134" t="s">
        <v>63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</row>
    <row r="109" spans="1:12" ht="15.75" x14ac:dyDescent="0.25">
      <c r="A109" s="52"/>
      <c r="B109" s="52"/>
      <c r="C109" s="52"/>
      <c r="D109" s="79"/>
      <c r="E109" s="52"/>
      <c r="F109" s="79"/>
      <c r="G109" s="52"/>
      <c r="H109" s="52"/>
      <c r="I109" s="79"/>
      <c r="J109" s="52"/>
      <c r="K109" s="79"/>
      <c r="L109" s="52"/>
    </row>
    <row r="110" spans="1:12" x14ac:dyDescent="0.25">
      <c r="B110" s="159" t="s">
        <v>61</v>
      </c>
      <c r="C110" s="159"/>
      <c r="D110" s="159"/>
      <c r="E110" s="159"/>
      <c r="F110" s="159"/>
      <c r="G110" s="55"/>
      <c r="H110" s="159" t="s">
        <v>62</v>
      </c>
      <c r="I110" s="159"/>
      <c r="J110" s="159"/>
      <c r="K110" s="159"/>
      <c r="L110" s="159"/>
    </row>
    <row r="111" spans="1:12" x14ac:dyDescent="0.25">
      <c r="B111" s="56"/>
      <c r="C111" s="56"/>
      <c r="D111" s="80"/>
      <c r="E111" s="56"/>
      <c r="F111" s="80"/>
      <c r="G111" s="55"/>
      <c r="H111" s="56"/>
      <c r="I111" s="80"/>
      <c r="J111" s="56"/>
      <c r="K111" s="80"/>
      <c r="L111" s="56"/>
    </row>
    <row r="112" spans="1:12" x14ac:dyDescent="0.25">
      <c r="A112" s="57" t="s">
        <v>31</v>
      </c>
      <c r="B112" s="156" t="str">
        <f>C98</f>
        <v>Independente</v>
      </c>
      <c r="C112" s="156"/>
      <c r="D112" s="156"/>
      <c r="E112" s="156"/>
      <c r="F112" s="156"/>
      <c r="G112" s="58" t="s">
        <v>31</v>
      </c>
      <c r="H112" s="157" t="str">
        <f>H98</f>
        <v>Palmeiras</v>
      </c>
      <c r="I112" s="157"/>
      <c r="J112" s="157"/>
      <c r="K112" s="157"/>
      <c r="L112" s="157"/>
    </row>
    <row r="113" spans="1:13" x14ac:dyDescent="0.25">
      <c r="A113" s="57" t="s">
        <v>32</v>
      </c>
      <c r="B113" s="156" t="str">
        <f>C99</f>
        <v>Flamengo</v>
      </c>
      <c r="C113" s="156"/>
      <c r="D113" s="156"/>
      <c r="E113" s="156"/>
      <c r="F113" s="156"/>
      <c r="G113" s="58" t="s">
        <v>32</v>
      </c>
      <c r="H113" s="157" t="str">
        <f>H99</f>
        <v>Juventude</v>
      </c>
      <c r="I113" s="157"/>
      <c r="J113" s="157"/>
      <c r="K113" s="157"/>
      <c r="L113" s="157"/>
    </row>
    <row r="114" spans="1:13" x14ac:dyDescent="0.25">
      <c r="A114" s="57" t="s">
        <v>33</v>
      </c>
      <c r="B114" s="156" t="str">
        <f>C100</f>
        <v>São José</v>
      </c>
      <c r="C114" s="156"/>
      <c r="D114" s="156"/>
      <c r="E114" s="156"/>
      <c r="F114" s="156"/>
      <c r="G114" s="58" t="s">
        <v>33</v>
      </c>
      <c r="H114" s="157" t="str">
        <f>H100</f>
        <v>Santo Afonso</v>
      </c>
      <c r="I114" s="157"/>
      <c r="J114" s="157"/>
      <c r="K114" s="157"/>
      <c r="L114" s="157"/>
    </row>
    <row r="115" spans="1:13" x14ac:dyDescent="0.25">
      <c r="A115" s="57" t="s">
        <v>34</v>
      </c>
      <c r="B115" s="156" t="str">
        <f>C101</f>
        <v>União Solteiro</v>
      </c>
      <c r="C115" s="156"/>
      <c r="D115" s="156"/>
      <c r="E115" s="156"/>
      <c r="F115" s="156"/>
      <c r="G115" s="58" t="s">
        <v>34</v>
      </c>
      <c r="H115" s="157" t="str">
        <f>H101</f>
        <v>União Jabuticaba</v>
      </c>
      <c r="I115" s="157"/>
      <c r="J115" s="157"/>
      <c r="K115" s="157"/>
      <c r="L115" s="157"/>
    </row>
    <row r="116" spans="1:13" x14ac:dyDescent="0.25">
      <c r="A116" s="57"/>
      <c r="B116" s="56"/>
      <c r="C116" s="56"/>
      <c r="D116" s="80"/>
      <c r="E116" s="56"/>
      <c r="F116" s="80"/>
      <c r="G116" s="58"/>
      <c r="H116" s="54"/>
      <c r="I116" s="80"/>
      <c r="J116" s="54"/>
      <c r="K116" s="80"/>
      <c r="L116" s="54"/>
    </row>
    <row r="117" spans="1:13" x14ac:dyDescent="0.25">
      <c r="B117" s="160"/>
      <c r="C117" s="160"/>
      <c r="D117" s="160"/>
      <c r="E117" s="160"/>
      <c r="F117" s="160"/>
      <c r="G117" s="55"/>
      <c r="H117" s="55"/>
      <c r="I117" s="88"/>
      <c r="J117" s="55"/>
      <c r="K117" s="88"/>
      <c r="L117" s="55"/>
    </row>
    <row r="118" spans="1:13" x14ac:dyDescent="0.25">
      <c r="A118" s="161" t="s">
        <v>85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</row>
    <row r="119" spans="1:13" x14ac:dyDescent="0.25">
      <c r="A119" s="113" t="s">
        <v>0</v>
      </c>
      <c r="B119" s="111" t="s">
        <v>1</v>
      </c>
      <c r="C119" s="127" t="s">
        <v>80</v>
      </c>
      <c r="D119" s="127"/>
      <c r="E119" s="127"/>
      <c r="F119" s="127"/>
      <c r="G119" s="127"/>
      <c r="H119" s="127" t="s">
        <v>81</v>
      </c>
      <c r="I119" s="127"/>
      <c r="J119" s="127"/>
      <c r="K119" s="127"/>
      <c r="L119" s="158"/>
      <c r="M119" s="120" t="s">
        <v>138</v>
      </c>
    </row>
    <row r="120" spans="1:13" x14ac:dyDescent="0.25">
      <c r="A120" s="113">
        <v>26</v>
      </c>
      <c r="B120" s="3">
        <v>42013</v>
      </c>
      <c r="C120" s="112" t="s">
        <v>133</v>
      </c>
      <c r="D120" s="111"/>
      <c r="E120" s="111" t="s">
        <v>2</v>
      </c>
      <c r="F120" s="111"/>
      <c r="G120" s="112" t="str">
        <f>B112</f>
        <v>Independente</v>
      </c>
      <c r="H120" s="111" t="str">
        <f>H115</f>
        <v>União Jabuticaba</v>
      </c>
      <c r="I120" s="111"/>
      <c r="J120" s="111" t="s">
        <v>2</v>
      </c>
      <c r="K120" s="111"/>
      <c r="L120" s="118" t="str">
        <f t="shared" ref="L120:L121" si="20">G120</f>
        <v>Independente</v>
      </c>
      <c r="M120" s="120" t="s">
        <v>139</v>
      </c>
    </row>
    <row r="121" spans="1:13" ht="15.75" customHeight="1" x14ac:dyDescent="0.25">
      <c r="A121" s="113">
        <v>27</v>
      </c>
      <c r="B121" s="3">
        <v>42013</v>
      </c>
      <c r="C121" s="112" t="str">
        <f>H112</f>
        <v>Palmeiras</v>
      </c>
      <c r="D121" s="111"/>
      <c r="E121" s="111" t="s">
        <v>2</v>
      </c>
      <c r="F121" s="111"/>
      <c r="G121" s="112" t="str">
        <f>B113</f>
        <v>Flamengo</v>
      </c>
      <c r="H121" s="111" t="str">
        <f t="shared" ref="H121" si="21">C121</f>
        <v>Palmeiras</v>
      </c>
      <c r="I121" s="111"/>
      <c r="J121" s="111" t="s">
        <v>2</v>
      </c>
      <c r="K121" s="111"/>
      <c r="L121" s="118" t="str">
        <f t="shared" si="20"/>
        <v>Flamengo</v>
      </c>
      <c r="M121" s="120" t="s">
        <v>130</v>
      </c>
    </row>
    <row r="122" spans="1:13" ht="15" customHeight="1" x14ac:dyDescent="0.25">
      <c r="A122" s="162" t="s">
        <v>86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8"/>
    </row>
    <row r="123" spans="1:13" x14ac:dyDescent="0.25">
      <c r="A123" s="113">
        <v>28</v>
      </c>
      <c r="B123" s="3">
        <v>42014</v>
      </c>
      <c r="C123" s="112" t="str">
        <f>H113</f>
        <v>Juventude</v>
      </c>
      <c r="D123" s="111"/>
      <c r="E123" s="111" t="s">
        <v>2</v>
      </c>
      <c r="F123" s="111"/>
      <c r="G123" s="112" t="str">
        <f>B114</f>
        <v>São José</v>
      </c>
      <c r="H123" s="111" t="str">
        <f t="shared" ref="H123" si="22">C123</f>
        <v>Juventude</v>
      </c>
      <c r="I123" s="111"/>
      <c r="J123" s="111" t="s">
        <v>2</v>
      </c>
      <c r="K123" s="111"/>
      <c r="L123" s="118" t="str">
        <f t="shared" ref="L123" si="23">G123</f>
        <v>São José</v>
      </c>
      <c r="M123" s="120" t="s">
        <v>140</v>
      </c>
    </row>
    <row r="124" spans="1:13" ht="15.75" customHeight="1" thickBot="1" x14ac:dyDescent="0.3">
      <c r="A124" s="27">
        <v>29</v>
      </c>
      <c r="B124" s="28">
        <v>42014</v>
      </c>
      <c r="C124" s="115" t="s">
        <v>129</v>
      </c>
      <c r="D124" s="29"/>
      <c r="E124" s="29" t="s">
        <v>2</v>
      </c>
      <c r="F124" s="29"/>
      <c r="G124" s="115" t="s">
        <v>137</v>
      </c>
      <c r="H124" s="29" t="str">
        <f>H114</f>
        <v>Santo Afonso</v>
      </c>
      <c r="I124" s="29"/>
      <c r="J124" s="29" t="s">
        <v>2</v>
      </c>
      <c r="K124" s="29"/>
      <c r="L124" s="119" t="str">
        <f>B115</f>
        <v>União Solteiro</v>
      </c>
      <c r="M124" s="120" t="s">
        <v>3</v>
      </c>
    </row>
    <row r="125" spans="1:13" ht="15" customHeight="1" x14ac:dyDescent="0.25">
      <c r="A125" s="116"/>
      <c r="B125" s="114"/>
      <c r="C125" s="41"/>
      <c r="D125" s="116"/>
      <c r="E125" s="116"/>
      <c r="F125" s="116"/>
      <c r="G125" s="41"/>
      <c r="H125" s="116"/>
      <c r="I125" s="116"/>
      <c r="J125" s="116"/>
      <c r="K125" s="116"/>
      <c r="L125" s="116"/>
    </row>
    <row r="126" spans="1:13" x14ac:dyDescent="0.25">
      <c r="A126" s="161" t="s">
        <v>83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</row>
    <row r="127" spans="1:13" x14ac:dyDescent="0.25">
      <c r="A127" s="111" t="s">
        <v>0</v>
      </c>
      <c r="B127" s="111" t="s">
        <v>1</v>
      </c>
      <c r="C127" s="127" t="s">
        <v>80</v>
      </c>
      <c r="D127" s="127"/>
      <c r="E127" s="127"/>
      <c r="F127" s="127"/>
      <c r="G127" s="127"/>
      <c r="H127" s="127" t="s">
        <v>81</v>
      </c>
      <c r="I127" s="127"/>
      <c r="J127" s="127"/>
      <c r="K127" s="127"/>
      <c r="L127" s="127"/>
      <c r="M127" s="120" t="s">
        <v>138</v>
      </c>
    </row>
    <row r="128" spans="1:13" x14ac:dyDescent="0.25">
      <c r="A128" s="111">
        <v>30</v>
      </c>
      <c r="B128" s="3">
        <v>42020</v>
      </c>
      <c r="C128" s="112" t="str">
        <f>B114</f>
        <v>São José</v>
      </c>
      <c r="D128" s="111"/>
      <c r="E128" s="111" t="s">
        <v>2</v>
      </c>
      <c r="F128" s="111"/>
      <c r="G128" s="112" t="str">
        <f>H112</f>
        <v>Palmeiras</v>
      </c>
      <c r="H128" s="111" t="str">
        <f t="shared" ref="H128" si="24">C128</f>
        <v>São José</v>
      </c>
      <c r="I128" s="111"/>
      <c r="J128" s="111" t="s">
        <v>2</v>
      </c>
      <c r="K128" s="111"/>
      <c r="L128" s="111" t="str">
        <f t="shared" ref="L128:L129" si="25">G128</f>
        <v>Palmeiras</v>
      </c>
      <c r="M128" s="120" t="s">
        <v>141</v>
      </c>
    </row>
    <row r="129" spans="1:13" x14ac:dyDescent="0.25">
      <c r="A129" s="111">
        <v>31</v>
      </c>
      <c r="B129" s="3">
        <v>42020</v>
      </c>
      <c r="C129" s="112" t="s">
        <v>137</v>
      </c>
      <c r="D129" s="111"/>
      <c r="E129" s="111" t="s">
        <v>2</v>
      </c>
      <c r="F129" s="111"/>
      <c r="G129" s="112" t="str">
        <f>H113</f>
        <v>Juventude</v>
      </c>
      <c r="H129" s="111" t="str">
        <f>B115</f>
        <v>União Solteiro</v>
      </c>
      <c r="I129" s="111"/>
      <c r="J129" s="111" t="s">
        <v>2</v>
      </c>
      <c r="K129" s="111"/>
      <c r="L129" s="111" t="str">
        <f t="shared" si="25"/>
        <v>Juventude</v>
      </c>
      <c r="M129" s="120" t="s">
        <v>142</v>
      </c>
    </row>
    <row r="130" spans="1:13" ht="15.75" customHeight="1" x14ac:dyDescent="0.25">
      <c r="A130" s="127" t="s">
        <v>87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1:13" x14ac:dyDescent="0.25">
      <c r="A131" s="111">
        <v>32</v>
      </c>
      <c r="B131" s="3">
        <v>42021</v>
      </c>
      <c r="C131" s="112" t="str">
        <f>B112</f>
        <v>Independente</v>
      </c>
      <c r="D131" s="111"/>
      <c r="E131" s="111" t="s">
        <v>2</v>
      </c>
      <c r="F131" s="111"/>
      <c r="G131" s="112" t="s">
        <v>129</v>
      </c>
      <c r="H131" s="111" t="str">
        <f t="shared" ref="H131:H132" si="26">C131</f>
        <v>Independente</v>
      </c>
      <c r="I131" s="111"/>
      <c r="J131" s="111" t="s">
        <v>2</v>
      </c>
      <c r="K131" s="111"/>
      <c r="L131" s="111" t="str">
        <f>H114</f>
        <v>Santo Afonso</v>
      </c>
      <c r="M131" s="120" t="s">
        <v>143</v>
      </c>
    </row>
    <row r="132" spans="1:13" x14ac:dyDescent="0.25">
      <c r="A132" s="111">
        <v>33</v>
      </c>
      <c r="B132" s="3">
        <v>42021</v>
      </c>
      <c r="C132" s="112" t="str">
        <f>B113</f>
        <v>Flamengo</v>
      </c>
      <c r="D132" s="111"/>
      <c r="E132" s="111" t="s">
        <v>2</v>
      </c>
      <c r="F132" s="111"/>
      <c r="G132" s="112" t="s">
        <v>133</v>
      </c>
      <c r="H132" s="111" t="str">
        <f t="shared" si="26"/>
        <v>Flamengo</v>
      </c>
      <c r="I132" s="111"/>
      <c r="J132" s="111" t="s">
        <v>2</v>
      </c>
      <c r="K132" s="111"/>
      <c r="L132" s="111" t="str">
        <f>H115</f>
        <v>União Jabuticaba</v>
      </c>
      <c r="M132" s="120" t="s">
        <v>144</v>
      </c>
    </row>
    <row r="133" spans="1:13" ht="15.75" x14ac:dyDescent="0.25">
      <c r="A133" s="117"/>
      <c r="B133" s="117"/>
      <c r="C133" s="40"/>
      <c r="D133" s="117"/>
      <c r="E133" s="117"/>
      <c r="F133" s="117"/>
      <c r="G133" s="40"/>
      <c r="H133" s="117"/>
      <c r="I133" s="117"/>
      <c r="J133" s="117"/>
      <c r="K133" s="117"/>
      <c r="L133" s="117"/>
    </row>
    <row r="134" spans="1:13" x14ac:dyDescent="0.25">
      <c r="A134" s="175" t="s">
        <v>84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</row>
    <row r="135" spans="1:13" x14ac:dyDescent="0.25">
      <c r="A135" s="113" t="s">
        <v>0</v>
      </c>
      <c r="B135" s="111" t="s">
        <v>1</v>
      </c>
      <c r="C135" s="127" t="s">
        <v>80</v>
      </c>
      <c r="D135" s="127"/>
      <c r="E135" s="127"/>
      <c r="F135" s="127"/>
      <c r="G135" s="127"/>
      <c r="H135" s="127" t="s">
        <v>81</v>
      </c>
      <c r="I135" s="127"/>
      <c r="J135" s="127"/>
      <c r="K135" s="127"/>
      <c r="L135" s="128"/>
      <c r="M135" s="120" t="s">
        <v>138</v>
      </c>
    </row>
    <row r="136" spans="1:13" x14ac:dyDescent="0.25">
      <c r="A136" s="111">
        <v>34</v>
      </c>
      <c r="B136" s="3">
        <v>42027</v>
      </c>
      <c r="C136" s="112" t="str">
        <f>H113</f>
        <v>Juventude</v>
      </c>
      <c r="D136" s="111"/>
      <c r="E136" s="111" t="s">
        <v>2</v>
      </c>
      <c r="F136" s="111"/>
      <c r="G136" s="112" t="str">
        <f>B112</f>
        <v>Independente</v>
      </c>
      <c r="H136" s="111" t="str">
        <f t="shared" ref="H136" si="27">C136</f>
        <v>Juventude</v>
      </c>
      <c r="I136" s="111"/>
      <c r="J136" s="111" t="s">
        <v>2</v>
      </c>
      <c r="K136" s="111"/>
      <c r="L136" s="111" t="str">
        <f t="shared" ref="L136:L137" si="28">G136</f>
        <v>Independente</v>
      </c>
      <c r="M136" s="120" t="s">
        <v>145</v>
      </c>
    </row>
    <row r="137" spans="1:13" x14ac:dyDescent="0.25">
      <c r="A137" s="111">
        <v>35</v>
      </c>
      <c r="B137" s="3">
        <v>42027</v>
      </c>
      <c r="C137" s="112" t="s">
        <v>129</v>
      </c>
      <c r="D137" s="111"/>
      <c r="E137" s="111" t="s">
        <v>2</v>
      </c>
      <c r="F137" s="111"/>
      <c r="G137" s="112" t="str">
        <f>B113</f>
        <v>Flamengo</v>
      </c>
      <c r="H137" s="111" t="str">
        <f>H114</f>
        <v>Santo Afonso</v>
      </c>
      <c r="I137" s="111"/>
      <c r="J137" s="111" t="s">
        <v>2</v>
      </c>
      <c r="K137" s="111"/>
      <c r="L137" s="111" t="str">
        <f t="shared" si="28"/>
        <v>Flamengo</v>
      </c>
      <c r="M137" s="120" t="s">
        <v>3</v>
      </c>
    </row>
    <row r="138" spans="1:13" x14ac:dyDescent="0.25">
      <c r="A138" s="127" t="s">
        <v>88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1:13" x14ac:dyDescent="0.25">
      <c r="A139" s="111">
        <v>36</v>
      </c>
      <c r="B139" s="3">
        <v>42028</v>
      </c>
      <c r="C139" s="112" t="s">
        <v>133</v>
      </c>
      <c r="D139" s="111"/>
      <c r="E139" s="111" t="s">
        <v>2</v>
      </c>
      <c r="F139" s="111"/>
      <c r="G139" s="112" t="str">
        <f>B114</f>
        <v>São José</v>
      </c>
      <c r="H139" s="111" t="str">
        <f>H115</f>
        <v>União Jabuticaba</v>
      </c>
      <c r="I139" s="111"/>
      <c r="J139" s="111" t="s">
        <v>2</v>
      </c>
      <c r="K139" s="111"/>
      <c r="L139" s="111" t="str">
        <f t="shared" ref="L139" si="29">G139</f>
        <v>São José</v>
      </c>
      <c r="M139" s="120" t="s">
        <v>139</v>
      </c>
    </row>
    <row r="140" spans="1:13" ht="15.75" customHeight="1" x14ac:dyDescent="0.25">
      <c r="A140" s="111">
        <v>37</v>
      </c>
      <c r="B140" s="3">
        <v>42028</v>
      </c>
      <c r="C140" s="112" t="str">
        <f>H112</f>
        <v>Palmeiras</v>
      </c>
      <c r="D140" s="111"/>
      <c r="E140" s="111" t="s">
        <v>2</v>
      </c>
      <c r="F140" s="111"/>
      <c r="G140" s="112" t="s">
        <v>137</v>
      </c>
      <c r="H140" s="111" t="str">
        <f t="shared" ref="H140" si="30">C140</f>
        <v>Palmeiras</v>
      </c>
      <c r="I140" s="111"/>
      <c r="J140" s="111" t="s">
        <v>2</v>
      </c>
      <c r="K140" s="111"/>
      <c r="L140" s="111" t="str">
        <f>B115</f>
        <v>União Solteiro</v>
      </c>
      <c r="M140" s="120" t="s">
        <v>130</v>
      </c>
    </row>
    <row r="141" spans="1:13" ht="15" customHeight="1" x14ac:dyDescent="0.25">
      <c r="A141" s="116"/>
      <c r="B141" s="114"/>
      <c r="C141" s="41"/>
      <c r="D141" s="116"/>
      <c r="E141" s="116"/>
      <c r="F141" s="116"/>
      <c r="G141" s="41"/>
      <c r="H141" s="116"/>
      <c r="I141" s="116"/>
      <c r="J141" s="116"/>
      <c r="K141" s="116"/>
      <c r="L141" s="116"/>
    </row>
    <row r="142" spans="1:13" x14ac:dyDescent="0.25">
      <c r="A142" s="175" t="s">
        <v>89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</row>
    <row r="143" spans="1:13" x14ac:dyDescent="0.25">
      <c r="A143" s="113" t="s">
        <v>0</v>
      </c>
      <c r="B143" s="111" t="s">
        <v>1</v>
      </c>
      <c r="C143" s="127" t="s">
        <v>80</v>
      </c>
      <c r="D143" s="127"/>
      <c r="E143" s="127"/>
      <c r="F143" s="127"/>
      <c r="G143" s="127"/>
      <c r="H143" s="127" t="s">
        <v>81</v>
      </c>
      <c r="I143" s="127"/>
      <c r="J143" s="127"/>
      <c r="K143" s="127"/>
      <c r="L143" s="158"/>
      <c r="M143" s="120" t="s">
        <v>138</v>
      </c>
    </row>
    <row r="144" spans="1:13" x14ac:dyDescent="0.25">
      <c r="A144" s="113">
        <v>38</v>
      </c>
      <c r="B144" s="3">
        <v>42035</v>
      </c>
      <c r="C144" s="112" t="str">
        <f>B112</f>
        <v>Independente</v>
      </c>
      <c r="D144" s="111"/>
      <c r="E144" s="111" t="s">
        <v>2</v>
      </c>
      <c r="F144" s="111"/>
      <c r="G144" s="112" t="str">
        <f>H112</f>
        <v>Palmeiras</v>
      </c>
      <c r="H144" s="111" t="str">
        <f t="shared" ref="H144:H146" si="31">C144</f>
        <v>Independente</v>
      </c>
      <c r="I144" s="111"/>
      <c r="J144" s="111" t="s">
        <v>2</v>
      </c>
      <c r="K144" s="111"/>
      <c r="L144" s="118" t="str">
        <f t="shared" ref="L144:L145" si="32">G144</f>
        <v>Palmeiras</v>
      </c>
      <c r="M144" s="120" t="s">
        <v>146</v>
      </c>
    </row>
    <row r="145" spans="1:13" x14ac:dyDescent="0.25">
      <c r="A145" s="113">
        <v>39</v>
      </c>
      <c r="B145" s="3">
        <v>42035</v>
      </c>
      <c r="C145" s="112" t="str">
        <f>B113</f>
        <v>Flamengo</v>
      </c>
      <c r="D145" s="111"/>
      <c r="E145" s="111" t="s">
        <v>2</v>
      </c>
      <c r="F145" s="111"/>
      <c r="G145" s="112" t="str">
        <f>H113</f>
        <v>Juventude</v>
      </c>
      <c r="H145" s="111" t="str">
        <f t="shared" si="31"/>
        <v>Flamengo</v>
      </c>
      <c r="I145" s="111"/>
      <c r="J145" s="111" t="s">
        <v>2</v>
      </c>
      <c r="K145" s="111"/>
      <c r="L145" s="118" t="str">
        <f t="shared" si="32"/>
        <v>Juventude</v>
      </c>
      <c r="M145" s="120" t="s">
        <v>144</v>
      </c>
    </row>
    <row r="146" spans="1:13" ht="15.75" thickBot="1" x14ac:dyDescent="0.3">
      <c r="A146" s="113">
        <v>40</v>
      </c>
      <c r="B146" s="3">
        <v>42035</v>
      </c>
      <c r="C146" s="112" t="str">
        <f>B114</f>
        <v>São José</v>
      </c>
      <c r="D146" s="111"/>
      <c r="E146" s="111" t="s">
        <v>2</v>
      </c>
      <c r="F146" s="111"/>
      <c r="G146" s="115" t="s">
        <v>129</v>
      </c>
      <c r="H146" s="111" t="str">
        <f t="shared" si="31"/>
        <v>São José</v>
      </c>
      <c r="I146" s="111"/>
      <c r="J146" s="111" t="s">
        <v>2</v>
      </c>
      <c r="K146" s="111"/>
      <c r="L146" s="118" t="str">
        <f>H114</f>
        <v>Santo Afonso</v>
      </c>
      <c r="M146" s="120" t="s">
        <v>141</v>
      </c>
    </row>
    <row r="147" spans="1:13" ht="15.75" thickBot="1" x14ac:dyDescent="0.3">
      <c r="A147" s="27">
        <v>41</v>
      </c>
      <c r="B147" s="28">
        <v>42035</v>
      </c>
      <c r="C147" s="115" t="s">
        <v>137</v>
      </c>
      <c r="D147" s="29"/>
      <c r="E147" s="29" t="s">
        <v>2</v>
      </c>
      <c r="F147" s="29"/>
      <c r="G147" s="112" t="s">
        <v>133</v>
      </c>
      <c r="H147" s="29" t="str">
        <f>B115</f>
        <v>União Solteiro</v>
      </c>
      <c r="I147" s="29"/>
      <c r="J147" s="29" t="s">
        <v>2</v>
      </c>
      <c r="K147" s="29"/>
      <c r="L147" s="119" t="str">
        <f>H115</f>
        <v>União Jabuticaba</v>
      </c>
      <c r="M147" s="120" t="s">
        <v>142</v>
      </c>
    </row>
    <row r="148" spans="1:13" ht="15.75" x14ac:dyDescent="0.25">
      <c r="A148" s="71"/>
      <c r="B148" s="69"/>
      <c r="C148" s="41"/>
      <c r="D148" s="77"/>
      <c r="E148" s="71"/>
      <c r="F148" s="77"/>
      <c r="G148" s="41"/>
      <c r="H148" s="71"/>
      <c r="I148" s="77"/>
      <c r="J148" s="71"/>
      <c r="K148" s="77"/>
      <c r="L148" s="71"/>
    </row>
    <row r="149" spans="1:13" ht="15.75" x14ac:dyDescent="0.25">
      <c r="A149" s="142" t="s">
        <v>44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</row>
    <row r="150" spans="1:13" x14ac:dyDescent="0.25">
      <c r="A150" s="134" t="s">
        <v>91</v>
      </c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1:13" x14ac:dyDescent="0.25">
      <c r="B151" s="159" t="s">
        <v>90</v>
      </c>
      <c r="C151" s="159"/>
      <c r="D151" s="159"/>
      <c r="E151" s="159"/>
      <c r="F151" s="159"/>
      <c r="G151" s="55"/>
      <c r="H151" s="159" t="s">
        <v>64</v>
      </c>
      <c r="I151" s="159"/>
      <c r="J151" s="159"/>
      <c r="K151" s="159"/>
      <c r="L151" s="159"/>
    </row>
    <row r="152" spans="1:13" ht="15" customHeight="1" x14ac:dyDescent="0.25">
      <c r="A152" s="57" t="s">
        <v>31</v>
      </c>
      <c r="B152" s="156" t="s">
        <v>65</v>
      </c>
      <c r="C152" s="156"/>
      <c r="D152" s="156"/>
      <c r="E152" s="156"/>
      <c r="F152" s="156"/>
      <c r="G152" s="58" t="s">
        <v>31</v>
      </c>
      <c r="H152" s="157" t="s">
        <v>67</v>
      </c>
      <c r="I152" s="157"/>
      <c r="J152" s="157"/>
      <c r="K152" s="157"/>
      <c r="L152" s="157"/>
    </row>
    <row r="153" spans="1:13" x14ac:dyDescent="0.25">
      <c r="A153" s="57" t="s">
        <v>32</v>
      </c>
      <c r="B153" s="156" t="s">
        <v>66</v>
      </c>
      <c r="C153" s="156"/>
      <c r="D153" s="156"/>
      <c r="E153" s="156"/>
      <c r="F153" s="156"/>
      <c r="G153" s="58" t="s">
        <v>32</v>
      </c>
      <c r="H153" s="157" t="s">
        <v>68</v>
      </c>
      <c r="I153" s="157"/>
      <c r="J153" s="157"/>
      <c r="K153" s="157"/>
      <c r="L153" s="157"/>
    </row>
    <row r="154" spans="1:13" ht="16.5" thickBot="1" x14ac:dyDescent="0.3">
      <c r="A154" s="44"/>
      <c r="B154" s="44"/>
      <c r="C154" s="44"/>
      <c r="D154" s="79"/>
      <c r="E154" s="44"/>
      <c r="F154" s="79"/>
      <c r="G154" s="44"/>
      <c r="H154" s="44"/>
      <c r="I154" s="79"/>
      <c r="J154" s="44"/>
      <c r="K154" s="79"/>
      <c r="L154" s="44"/>
    </row>
    <row r="155" spans="1:13" ht="15.75" x14ac:dyDescent="0.25">
      <c r="A155" s="169" t="s">
        <v>92</v>
      </c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1"/>
    </row>
    <row r="156" spans="1:13" x14ac:dyDescent="0.25">
      <c r="A156" s="65" t="s">
        <v>0</v>
      </c>
      <c r="B156" s="66" t="s">
        <v>1</v>
      </c>
      <c r="C156" s="127" t="s">
        <v>80</v>
      </c>
      <c r="D156" s="127"/>
      <c r="E156" s="127"/>
      <c r="F156" s="127"/>
      <c r="G156" s="127"/>
      <c r="H156" s="127" t="s">
        <v>81</v>
      </c>
      <c r="I156" s="127"/>
      <c r="J156" s="127"/>
      <c r="K156" s="127"/>
      <c r="L156" s="128"/>
    </row>
    <row r="157" spans="1:13" ht="15.75" customHeight="1" x14ac:dyDescent="0.25">
      <c r="A157" s="50">
        <v>42</v>
      </c>
      <c r="B157" s="3">
        <v>42040</v>
      </c>
      <c r="C157" s="70" t="str">
        <f>B153</f>
        <v>2º Chave C</v>
      </c>
      <c r="D157" s="78"/>
      <c r="E157" s="66" t="s">
        <v>2</v>
      </c>
      <c r="F157" s="78"/>
      <c r="G157" s="70" t="str">
        <f>B152</f>
        <v>1º Chave C</v>
      </c>
      <c r="H157" s="66" t="str">
        <f t="shared" ref="H157" si="33">C157</f>
        <v>2º Chave C</v>
      </c>
      <c r="I157" s="78"/>
      <c r="J157" s="66" t="s">
        <v>2</v>
      </c>
      <c r="K157" s="78"/>
      <c r="L157" s="67" t="str">
        <f t="shared" ref="L157" si="34">G157</f>
        <v>1º Chave C</v>
      </c>
    </row>
    <row r="158" spans="1:13" ht="15" customHeight="1" x14ac:dyDescent="0.25">
      <c r="A158" s="172" t="s">
        <v>93</v>
      </c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4"/>
    </row>
    <row r="159" spans="1:13" ht="15.75" x14ac:dyDescent="0.25">
      <c r="A159" s="50">
        <v>43</v>
      </c>
      <c r="B159" s="3">
        <v>42041</v>
      </c>
      <c r="C159" s="70" t="str">
        <f>H153</f>
        <v>2º Cave D</v>
      </c>
      <c r="D159" s="78"/>
      <c r="E159" s="66" t="s">
        <v>2</v>
      </c>
      <c r="F159" s="78"/>
      <c r="G159" s="70" t="str">
        <f>H152</f>
        <v>1º Cave D</v>
      </c>
      <c r="H159" s="66" t="str">
        <f t="shared" ref="H159" si="35">C159</f>
        <v>2º Cave D</v>
      </c>
      <c r="I159" s="78"/>
      <c r="J159" s="66" t="s">
        <v>2</v>
      </c>
      <c r="K159" s="78"/>
      <c r="L159" s="67" t="str">
        <f t="shared" ref="L159" si="36">G159</f>
        <v>1º Cave D</v>
      </c>
    </row>
    <row r="160" spans="1:13" ht="16.5" thickBot="1" x14ac:dyDescent="0.3">
      <c r="A160" s="44"/>
      <c r="B160" s="44"/>
      <c r="C160" s="44"/>
      <c r="D160" s="79"/>
      <c r="E160" s="44"/>
      <c r="F160" s="79"/>
      <c r="G160" s="44"/>
      <c r="H160" s="44"/>
      <c r="I160" s="79"/>
      <c r="J160" s="44"/>
      <c r="K160" s="79"/>
      <c r="L160" s="44"/>
    </row>
    <row r="161" spans="1:12" ht="15.75" x14ac:dyDescent="0.25">
      <c r="A161" s="169" t="s">
        <v>95</v>
      </c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1"/>
    </row>
    <row r="162" spans="1:12" ht="15.75" x14ac:dyDescent="0.25">
      <c r="A162" s="65">
        <v>44</v>
      </c>
      <c r="B162" s="3">
        <v>42048</v>
      </c>
      <c r="C162" s="70" t="str">
        <f>H152</f>
        <v>1º Cave D</v>
      </c>
      <c r="D162" s="78"/>
      <c r="E162" s="66" t="s">
        <v>2</v>
      </c>
      <c r="F162" s="78"/>
      <c r="G162" s="70" t="str">
        <f>H153</f>
        <v>2º Cave D</v>
      </c>
      <c r="H162" s="66" t="str">
        <f t="shared" ref="H162" si="37">C162</f>
        <v>1º Cave D</v>
      </c>
      <c r="I162" s="78"/>
      <c r="J162" s="66" t="s">
        <v>2</v>
      </c>
      <c r="K162" s="78"/>
      <c r="L162" s="67" t="str">
        <f t="shared" ref="L162" si="38">G162</f>
        <v>2º Cave D</v>
      </c>
    </row>
    <row r="163" spans="1:12" ht="15.75" x14ac:dyDescent="0.25">
      <c r="A163" s="172" t="s">
        <v>96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4"/>
    </row>
    <row r="164" spans="1:12" ht="15.75" x14ac:dyDescent="0.25">
      <c r="A164" s="65">
        <v>45</v>
      </c>
      <c r="B164" s="3">
        <v>42049</v>
      </c>
      <c r="C164" s="70" t="str">
        <f>B152</f>
        <v>1º Chave C</v>
      </c>
      <c r="D164" s="78"/>
      <c r="E164" s="66" t="s">
        <v>2</v>
      </c>
      <c r="F164" s="78"/>
      <c r="G164" s="70" t="str">
        <f>B153</f>
        <v>2º Chave C</v>
      </c>
      <c r="H164" s="66" t="str">
        <f t="shared" ref="H164" si="39">C164</f>
        <v>1º Chave C</v>
      </c>
      <c r="I164" s="78"/>
      <c r="J164" s="66" t="s">
        <v>2</v>
      </c>
      <c r="K164" s="78"/>
      <c r="L164" s="67" t="str">
        <f t="shared" ref="L164" si="40">G164</f>
        <v>2º Chave C</v>
      </c>
    </row>
    <row r="165" spans="1:12" ht="15.75" x14ac:dyDescent="0.25">
      <c r="A165" s="45"/>
      <c r="B165" s="44"/>
      <c r="C165" s="45"/>
      <c r="D165" s="77"/>
      <c r="E165" s="45"/>
      <c r="F165" s="77"/>
      <c r="G165" s="45"/>
      <c r="H165" s="49"/>
      <c r="I165" s="77"/>
      <c r="J165" s="45"/>
      <c r="K165" s="77"/>
      <c r="L165" s="45"/>
    </row>
    <row r="166" spans="1:12" ht="15.75" x14ac:dyDescent="0.25">
      <c r="A166" s="142" t="s">
        <v>49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</row>
    <row r="167" spans="1:12" x14ac:dyDescent="0.25">
      <c r="A167" s="134" t="s">
        <v>94</v>
      </c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1:12" ht="16.5" thickBot="1" x14ac:dyDescent="0.3">
      <c r="A168" s="44"/>
      <c r="B168" s="44"/>
      <c r="C168" s="44"/>
      <c r="D168" s="79"/>
      <c r="E168" s="44"/>
      <c r="F168" s="79"/>
      <c r="G168" s="44"/>
      <c r="H168" s="44"/>
      <c r="I168" s="79"/>
      <c r="J168" s="44"/>
      <c r="K168" s="79"/>
      <c r="L168" s="44"/>
    </row>
    <row r="169" spans="1:12" ht="15.75" x14ac:dyDescent="0.25">
      <c r="A169" s="169" t="s">
        <v>97</v>
      </c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1"/>
    </row>
    <row r="170" spans="1:12" x14ac:dyDescent="0.25">
      <c r="A170" s="65" t="s">
        <v>0</v>
      </c>
      <c r="B170" s="66" t="s">
        <v>1</v>
      </c>
      <c r="C170" s="127" t="s">
        <v>80</v>
      </c>
      <c r="D170" s="127"/>
      <c r="E170" s="127"/>
      <c r="F170" s="127"/>
      <c r="G170" s="127"/>
      <c r="H170" s="127" t="s">
        <v>81</v>
      </c>
      <c r="I170" s="127"/>
      <c r="J170" s="127"/>
      <c r="K170" s="127"/>
      <c r="L170" s="128"/>
    </row>
    <row r="171" spans="1:12" ht="15.75" x14ac:dyDescent="0.25">
      <c r="A171" s="65">
        <v>46</v>
      </c>
      <c r="B171" s="3">
        <v>42055</v>
      </c>
      <c r="C171" s="70">
        <f>B167</f>
        <v>0</v>
      </c>
      <c r="D171" s="78"/>
      <c r="E171" s="66" t="s">
        <v>2</v>
      </c>
      <c r="F171" s="78"/>
      <c r="G171" s="70">
        <f>B166</f>
        <v>0</v>
      </c>
      <c r="H171" s="66">
        <f t="shared" ref="H171" si="41">C171</f>
        <v>0</v>
      </c>
      <c r="I171" s="78"/>
      <c r="J171" s="66" t="s">
        <v>2</v>
      </c>
      <c r="K171" s="78"/>
      <c r="L171" s="67">
        <f t="shared" ref="L171" si="42">G171</f>
        <v>0</v>
      </c>
    </row>
    <row r="172" spans="1:12" ht="16.5" thickBot="1" x14ac:dyDescent="0.3">
      <c r="A172" s="68"/>
      <c r="B172" s="68"/>
      <c r="C172" s="68"/>
      <c r="D172" s="79"/>
      <c r="E172" s="68"/>
      <c r="F172" s="79"/>
      <c r="G172" s="68"/>
      <c r="H172" s="68"/>
      <c r="I172" s="79"/>
      <c r="J172" s="68"/>
      <c r="K172" s="79"/>
      <c r="L172" s="68"/>
    </row>
    <row r="173" spans="1:12" ht="15.75" x14ac:dyDescent="0.25">
      <c r="A173" s="169" t="s">
        <v>98</v>
      </c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1"/>
    </row>
    <row r="174" spans="1:12" ht="15.75" x14ac:dyDescent="0.25">
      <c r="A174" s="65">
        <v>47</v>
      </c>
      <c r="B174" s="3">
        <v>42062</v>
      </c>
      <c r="C174" s="70">
        <f>H166</f>
        <v>0</v>
      </c>
      <c r="D174" s="78"/>
      <c r="E174" s="66" t="s">
        <v>2</v>
      </c>
      <c r="F174" s="78"/>
      <c r="G174" s="70">
        <f>H167</f>
        <v>0</v>
      </c>
      <c r="H174" s="66">
        <f t="shared" ref="H174" si="43">C174</f>
        <v>0</v>
      </c>
      <c r="I174" s="78"/>
      <c r="J174" s="66" t="s">
        <v>2</v>
      </c>
      <c r="K174" s="78"/>
      <c r="L174" s="67">
        <f t="shared" ref="L174" si="44">G174</f>
        <v>0</v>
      </c>
    </row>
  </sheetData>
  <mergeCells count="102">
    <mergeCell ref="A122:M122"/>
    <mergeCell ref="A126:M126"/>
    <mergeCell ref="A130:M130"/>
    <mergeCell ref="A134:M134"/>
    <mergeCell ref="A138:M138"/>
    <mergeCell ref="A142:M142"/>
    <mergeCell ref="C135:G135"/>
    <mergeCell ref="H135:L135"/>
    <mergeCell ref="C127:G127"/>
    <mergeCell ref="H127:L127"/>
    <mergeCell ref="A173:L173"/>
    <mergeCell ref="C156:G156"/>
    <mergeCell ref="H156:L156"/>
    <mergeCell ref="A155:L155"/>
    <mergeCell ref="A158:L158"/>
    <mergeCell ref="A161:L161"/>
    <mergeCell ref="A163:L163"/>
    <mergeCell ref="A169:L169"/>
    <mergeCell ref="C170:G170"/>
    <mergeCell ref="H170:L170"/>
    <mergeCell ref="A167:L167"/>
    <mergeCell ref="A166:L166"/>
    <mergeCell ref="A34:L34"/>
    <mergeCell ref="A39:L39"/>
    <mergeCell ref="C40:G40"/>
    <mergeCell ref="H40:L40"/>
    <mergeCell ref="A42:L42"/>
    <mergeCell ref="A1:L1"/>
    <mergeCell ref="A3:C3"/>
    <mergeCell ref="D3:H10"/>
    <mergeCell ref="I3:L3"/>
    <mergeCell ref="B5:C5"/>
    <mergeCell ref="J5:L5"/>
    <mergeCell ref="B6:C6"/>
    <mergeCell ref="J6:L6"/>
    <mergeCell ref="B7:C7"/>
    <mergeCell ref="J7:L7"/>
    <mergeCell ref="B8:C8"/>
    <mergeCell ref="J8:L8"/>
    <mergeCell ref="B9:C9"/>
    <mergeCell ref="J9:L9"/>
    <mergeCell ref="B10:C10"/>
    <mergeCell ref="J10:L10"/>
    <mergeCell ref="A80:L80"/>
    <mergeCell ref="B82:D82"/>
    <mergeCell ref="G82:I82"/>
    <mergeCell ref="A93:L93"/>
    <mergeCell ref="B95:D95"/>
    <mergeCell ref="G95:I95"/>
    <mergeCell ref="A118:M118"/>
    <mergeCell ref="A11:L11"/>
    <mergeCell ref="A13:L13"/>
    <mergeCell ref="A15:L15"/>
    <mergeCell ref="A18:L18"/>
    <mergeCell ref="C19:G19"/>
    <mergeCell ref="H19:L19"/>
    <mergeCell ref="A50:L50"/>
    <mergeCell ref="A22:L22"/>
    <mergeCell ref="A29:L29"/>
    <mergeCell ref="C30:G30"/>
    <mergeCell ref="H30:L30"/>
    <mergeCell ref="A26:B26"/>
    <mergeCell ref="C26:L26"/>
    <mergeCell ref="A37:B37"/>
    <mergeCell ref="C37:L37"/>
    <mergeCell ref="A47:B47"/>
    <mergeCell ref="C47:L47"/>
    <mergeCell ref="A108:L108"/>
    <mergeCell ref="B110:F110"/>
    <mergeCell ref="H119:L119"/>
    <mergeCell ref="B115:F115"/>
    <mergeCell ref="B117:F117"/>
    <mergeCell ref="H112:L112"/>
    <mergeCell ref="H113:L113"/>
    <mergeCell ref="H114:L114"/>
    <mergeCell ref="H115:L115"/>
    <mergeCell ref="B114:F114"/>
    <mergeCell ref="H110:L110"/>
    <mergeCell ref="C51:G51"/>
    <mergeCell ref="H51:L51"/>
    <mergeCell ref="A56:L56"/>
    <mergeCell ref="A60:L60"/>
    <mergeCell ref="C61:G61"/>
    <mergeCell ref="H61:L61"/>
    <mergeCell ref="A58:B58"/>
    <mergeCell ref="C58:L58"/>
    <mergeCell ref="B153:F153"/>
    <mergeCell ref="A149:L149"/>
    <mergeCell ref="A150:L150"/>
    <mergeCell ref="H153:L153"/>
    <mergeCell ref="C143:G143"/>
    <mergeCell ref="B152:F152"/>
    <mergeCell ref="H152:L152"/>
    <mergeCell ref="H143:L143"/>
    <mergeCell ref="B151:F151"/>
    <mergeCell ref="H151:L151"/>
    <mergeCell ref="B112:F112"/>
    <mergeCell ref="B113:F113"/>
    <mergeCell ref="A67:B67"/>
    <mergeCell ref="C67:L67"/>
    <mergeCell ref="C119:G119"/>
    <mergeCell ref="A106:L106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5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70" zoomScaleNormal="70" workbookViewId="0">
      <selection activeCell="C10" sqref="C10"/>
    </sheetView>
  </sheetViews>
  <sheetFormatPr defaultRowHeight="15" x14ac:dyDescent="0.25"/>
  <cols>
    <col min="1" max="1" width="29.85546875" bestFit="1" customWidth="1"/>
    <col min="2" max="12" width="5.7109375" style="84" customWidth="1"/>
    <col min="13" max="13" width="4.5703125" style="84" customWidth="1"/>
    <col min="14" max="14" width="8.42578125" bestFit="1" customWidth="1"/>
    <col min="15" max="15" width="5.85546875" bestFit="1" customWidth="1"/>
    <col min="16" max="16" width="13" bestFit="1" customWidth="1"/>
    <col min="17" max="17" width="7.28515625" bestFit="1" customWidth="1"/>
    <col min="19" max="19" width="23.7109375" bestFit="1" customWidth="1"/>
    <col min="20" max="28" width="5.7109375" style="83" customWidth="1"/>
    <col min="29" max="29" width="5.85546875" style="83" bestFit="1" customWidth="1"/>
    <col min="30" max="30" width="5.42578125" style="83" bestFit="1" customWidth="1"/>
    <col min="31" max="31" width="2.5703125" style="83" bestFit="1" customWidth="1"/>
    <col min="32" max="32" width="8.42578125" style="83" bestFit="1" customWidth="1"/>
    <col min="33" max="33" width="5.85546875" style="83" bestFit="1" customWidth="1"/>
    <col min="34" max="34" width="11.42578125" style="83" bestFit="1" customWidth="1"/>
    <col min="35" max="35" width="5.7109375" bestFit="1" customWidth="1"/>
  </cols>
  <sheetData>
    <row r="1" spans="1:35" x14ac:dyDescent="0.25">
      <c r="A1" s="177" t="s">
        <v>118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x14ac:dyDescent="0.25">
      <c r="A2" s="178" t="s">
        <v>100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x14ac:dyDescent="0.25">
      <c r="A3" s="92" t="s">
        <v>54</v>
      </c>
      <c r="B3" s="97" t="s">
        <v>101</v>
      </c>
      <c r="C3" s="97" t="s">
        <v>102</v>
      </c>
      <c r="D3" s="97" t="s">
        <v>103</v>
      </c>
      <c r="E3" s="97" t="s">
        <v>104</v>
      </c>
      <c r="F3" s="97" t="s">
        <v>105</v>
      </c>
      <c r="G3" s="97" t="s">
        <v>106</v>
      </c>
      <c r="H3" s="97" t="s">
        <v>107</v>
      </c>
      <c r="I3" s="97" t="s">
        <v>108</v>
      </c>
      <c r="J3" s="97" t="s">
        <v>109</v>
      </c>
      <c r="K3" s="97" t="s">
        <v>110</v>
      </c>
      <c r="L3" s="97" t="s">
        <v>111</v>
      </c>
      <c r="M3" s="97" t="s">
        <v>112</v>
      </c>
      <c r="N3" s="92" t="s">
        <v>113</v>
      </c>
      <c r="O3" s="92" t="s">
        <v>114</v>
      </c>
      <c r="P3" s="92" t="s">
        <v>115</v>
      </c>
      <c r="Q3" s="92" t="s">
        <v>119</v>
      </c>
      <c r="R3" s="93"/>
      <c r="S3" s="92" t="s">
        <v>12</v>
      </c>
      <c r="T3" s="92" t="s">
        <v>101</v>
      </c>
      <c r="U3" s="92" t="s">
        <v>102</v>
      </c>
      <c r="V3" s="92" t="s">
        <v>103</v>
      </c>
      <c r="W3" s="92" t="s">
        <v>104</v>
      </c>
      <c r="X3" s="92" t="s">
        <v>105</v>
      </c>
      <c r="Y3" s="92" t="s">
        <v>106</v>
      </c>
      <c r="Z3" s="92" t="s">
        <v>107</v>
      </c>
      <c r="AA3" s="92" t="s">
        <v>108</v>
      </c>
      <c r="AB3" s="92" t="s">
        <v>109</v>
      </c>
      <c r="AC3" s="92" t="s">
        <v>110</v>
      </c>
      <c r="AD3" s="92" t="s">
        <v>111</v>
      </c>
      <c r="AE3" s="92" t="s">
        <v>112</v>
      </c>
      <c r="AF3" s="92" t="s">
        <v>113</v>
      </c>
      <c r="AG3" s="92" t="s">
        <v>114</v>
      </c>
      <c r="AH3" s="92" t="s">
        <v>115</v>
      </c>
      <c r="AI3" s="92" t="s">
        <v>116</v>
      </c>
    </row>
    <row r="4" spans="1:35" x14ac:dyDescent="0.25">
      <c r="A4" s="95" t="s">
        <v>79</v>
      </c>
      <c r="B4" s="81">
        <v>4</v>
      </c>
      <c r="C4" s="97"/>
      <c r="D4" s="97"/>
      <c r="E4" s="97">
        <v>1</v>
      </c>
      <c r="F4" s="97">
        <f>(C4*3)+(D4*1)</f>
        <v>0</v>
      </c>
      <c r="G4" s="97">
        <f>(E4*3)+(D4*2)</f>
        <v>3</v>
      </c>
      <c r="H4" s="97"/>
      <c r="I4" s="97"/>
      <c r="J4" s="97">
        <f>H4-I4</f>
        <v>0</v>
      </c>
      <c r="K4" s="97"/>
      <c r="L4" s="97"/>
      <c r="M4" s="97">
        <f>(L4*3)+K4</f>
        <v>0</v>
      </c>
      <c r="N4" s="92">
        <f>SUM(F4*100)/(B4*3)</f>
        <v>0</v>
      </c>
      <c r="O4" s="92"/>
      <c r="P4" s="92"/>
      <c r="Q4" s="92"/>
      <c r="R4" s="93"/>
      <c r="S4" s="96" t="s">
        <v>70</v>
      </c>
      <c r="T4" s="81">
        <v>5</v>
      </c>
      <c r="U4" s="81"/>
      <c r="V4" s="97"/>
      <c r="W4" s="97">
        <v>1</v>
      </c>
      <c r="X4" s="97">
        <f>(U4*3)+(V4*1)</f>
        <v>0</v>
      </c>
      <c r="Y4" s="97">
        <f>(W4*3)+(V4*2)</f>
        <v>3</v>
      </c>
      <c r="Z4" s="97"/>
      <c r="AA4" s="97"/>
      <c r="AB4" s="97">
        <f>Z4-AA4</f>
        <v>0</v>
      </c>
      <c r="AC4" s="97"/>
      <c r="AD4" s="97"/>
      <c r="AE4" s="97">
        <f>(AD4*3)+AC4</f>
        <v>0</v>
      </c>
      <c r="AF4" s="92">
        <f>SUM(X4*100)/(T4*3)</f>
        <v>0</v>
      </c>
      <c r="AG4" s="97"/>
      <c r="AH4" s="92"/>
      <c r="AI4" s="92"/>
    </row>
    <row r="5" spans="1:35" x14ac:dyDescent="0.25">
      <c r="A5" s="95" t="s">
        <v>69</v>
      </c>
      <c r="B5" s="81">
        <v>4</v>
      </c>
      <c r="C5" s="97">
        <v>1</v>
      </c>
      <c r="D5" s="97"/>
      <c r="E5" s="97">
        <v>1</v>
      </c>
      <c r="F5" s="97">
        <f t="shared" ref="F5:F8" si="0">(C5*3)+(D5*1)</f>
        <v>3</v>
      </c>
      <c r="G5" s="97">
        <f t="shared" ref="G5:G8" si="1">(E5*3)+(D5*2)</f>
        <v>3</v>
      </c>
      <c r="H5" s="97"/>
      <c r="I5" s="97"/>
      <c r="J5" s="97">
        <f t="shared" ref="J5:J8" si="2">H5-I5</f>
        <v>0</v>
      </c>
      <c r="K5" s="97"/>
      <c r="L5" s="97"/>
      <c r="M5" s="97">
        <f t="shared" ref="M5:M8" si="3">(L5*3)+K5</f>
        <v>0</v>
      </c>
      <c r="N5" s="92">
        <f t="shared" ref="N5:N8" si="4">SUM(F5*100)/(B5*3)</f>
        <v>25</v>
      </c>
      <c r="O5" s="92"/>
      <c r="P5" s="92"/>
      <c r="Q5" s="92"/>
      <c r="R5" s="93"/>
      <c r="S5" s="96" t="s">
        <v>72</v>
      </c>
      <c r="T5" s="81">
        <v>5</v>
      </c>
      <c r="U5" s="81"/>
      <c r="V5" s="97"/>
      <c r="W5" s="97">
        <v>1</v>
      </c>
      <c r="X5" s="97">
        <f t="shared" ref="X5:X9" si="5">(U5*3)+(V5*1)</f>
        <v>0</v>
      </c>
      <c r="Y5" s="97">
        <f t="shared" ref="Y5:Y9" si="6">(W5*3)+(V5*2)</f>
        <v>3</v>
      </c>
      <c r="Z5" s="97"/>
      <c r="AA5" s="97"/>
      <c r="AB5" s="97">
        <f t="shared" ref="AB5:AB9" si="7">Z5-AA5</f>
        <v>0</v>
      </c>
      <c r="AC5" s="97"/>
      <c r="AD5" s="97"/>
      <c r="AE5" s="97">
        <f t="shared" ref="AE5:AE9" si="8">(AD5*3)+AC5</f>
        <v>0</v>
      </c>
      <c r="AF5" s="92">
        <f t="shared" ref="AF5:AF9" si="9">SUM(X5*100)/(T5*3)</f>
        <v>0</v>
      </c>
      <c r="AG5" s="97"/>
      <c r="AH5" s="92"/>
      <c r="AI5" s="92"/>
    </row>
    <row r="6" spans="1:35" x14ac:dyDescent="0.25">
      <c r="A6" s="95" t="s">
        <v>75</v>
      </c>
      <c r="B6" s="81">
        <v>4</v>
      </c>
      <c r="C6" s="97">
        <v>2</v>
      </c>
      <c r="D6" s="97"/>
      <c r="E6" s="97"/>
      <c r="F6" s="97">
        <f t="shared" si="0"/>
        <v>6</v>
      </c>
      <c r="G6" s="97">
        <f t="shared" si="1"/>
        <v>0</v>
      </c>
      <c r="H6" s="97"/>
      <c r="I6" s="97"/>
      <c r="J6" s="97">
        <f t="shared" si="2"/>
        <v>0</v>
      </c>
      <c r="K6" s="97"/>
      <c r="L6" s="97"/>
      <c r="M6" s="97">
        <f t="shared" si="3"/>
        <v>0</v>
      </c>
      <c r="N6" s="92">
        <f t="shared" si="4"/>
        <v>50</v>
      </c>
      <c r="O6" s="92"/>
      <c r="P6" s="92"/>
      <c r="Q6" s="92"/>
      <c r="R6" s="93"/>
      <c r="S6" s="96" t="s">
        <v>76</v>
      </c>
      <c r="T6" s="81">
        <v>5</v>
      </c>
      <c r="U6" s="81">
        <v>1</v>
      </c>
      <c r="V6" s="97"/>
      <c r="W6" s="97"/>
      <c r="X6" s="97">
        <f t="shared" si="5"/>
        <v>3</v>
      </c>
      <c r="Y6" s="97">
        <f t="shared" si="6"/>
        <v>0</v>
      </c>
      <c r="Z6" s="97"/>
      <c r="AA6" s="97"/>
      <c r="AB6" s="97">
        <f t="shared" si="7"/>
        <v>0</v>
      </c>
      <c r="AC6" s="97"/>
      <c r="AD6" s="97"/>
      <c r="AE6" s="97">
        <f t="shared" si="8"/>
        <v>0</v>
      </c>
      <c r="AF6" s="92">
        <f t="shared" si="9"/>
        <v>20</v>
      </c>
      <c r="AG6" s="97"/>
      <c r="AH6" s="92"/>
      <c r="AI6" s="92"/>
    </row>
    <row r="7" spans="1:35" x14ac:dyDescent="0.25">
      <c r="A7" s="95" t="s">
        <v>74</v>
      </c>
      <c r="B7" s="81">
        <v>4</v>
      </c>
      <c r="C7" s="97"/>
      <c r="D7" s="97">
        <v>1</v>
      </c>
      <c r="E7" s="97"/>
      <c r="F7" s="97">
        <f t="shared" si="0"/>
        <v>1</v>
      </c>
      <c r="G7" s="97">
        <f t="shared" si="1"/>
        <v>2</v>
      </c>
      <c r="H7" s="97"/>
      <c r="I7" s="97"/>
      <c r="J7" s="97">
        <f t="shared" si="2"/>
        <v>0</v>
      </c>
      <c r="K7" s="97"/>
      <c r="L7" s="97"/>
      <c r="M7" s="97">
        <f t="shared" si="3"/>
        <v>0</v>
      </c>
      <c r="N7" s="92">
        <f t="shared" si="4"/>
        <v>8.3333333333333339</v>
      </c>
      <c r="O7" s="92"/>
      <c r="P7" s="92"/>
      <c r="Q7" s="92"/>
      <c r="R7" s="93"/>
      <c r="S7" s="96" t="s">
        <v>71</v>
      </c>
      <c r="T7" s="81">
        <v>5</v>
      </c>
      <c r="U7" s="81"/>
      <c r="V7" s="97">
        <v>1</v>
      </c>
      <c r="W7" s="97"/>
      <c r="X7" s="97">
        <f t="shared" si="5"/>
        <v>1</v>
      </c>
      <c r="Y7" s="97">
        <f t="shared" si="6"/>
        <v>2</v>
      </c>
      <c r="Z7" s="97"/>
      <c r="AA7" s="97"/>
      <c r="AB7" s="97">
        <f t="shared" si="7"/>
        <v>0</v>
      </c>
      <c r="AC7" s="97"/>
      <c r="AD7" s="97"/>
      <c r="AE7" s="97">
        <f t="shared" si="8"/>
        <v>0</v>
      </c>
      <c r="AF7" s="92">
        <f t="shared" si="9"/>
        <v>6.666666666666667</v>
      </c>
      <c r="AG7" s="97"/>
      <c r="AH7" s="92"/>
      <c r="AI7" s="92"/>
    </row>
    <row r="8" spans="1:35" x14ac:dyDescent="0.25">
      <c r="A8" s="95" t="s">
        <v>73</v>
      </c>
      <c r="B8" s="81">
        <v>4</v>
      </c>
      <c r="C8" s="97"/>
      <c r="D8" s="97">
        <v>1</v>
      </c>
      <c r="E8" s="97"/>
      <c r="F8" s="97">
        <f t="shared" si="0"/>
        <v>1</v>
      </c>
      <c r="G8" s="97">
        <f t="shared" si="1"/>
        <v>2</v>
      </c>
      <c r="H8" s="97"/>
      <c r="I8" s="97"/>
      <c r="J8" s="97">
        <f t="shared" si="2"/>
        <v>0</v>
      </c>
      <c r="K8" s="97"/>
      <c r="L8" s="97"/>
      <c r="M8" s="97">
        <f t="shared" si="3"/>
        <v>0</v>
      </c>
      <c r="N8" s="92">
        <f t="shared" si="4"/>
        <v>8.3333333333333339</v>
      </c>
      <c r="O8" s="92"/>
      <c r="P8" s="92"/>
      <c r="Q8" s="92"/>
      <c r="R8" s="93"/>
      <c r="S8" s="96" t="s">
        <v>78</v>
      </c>
      <c r="T8" s="81">
        <v>5</v>
      </c>
      <c r="U8" s="81"/>
      <c r="V8" s="97">
        <v>1</v>
      </c>
      <c r="W8" s="97"/>
      <c r="X8" s="97">
        <f t="shared" si="5"/>
        <v>1</v>
      </c>
      <c r="Y8" s="97">
        <f t="shared" si="6"/>
        <v>2</v>
      </c>
      <c r="Z8" s="97"/>
      <c r="AA8" s="97"/>
      <c r="AB8" s="97">
        <f t="shared" si="7"/>
        <v>0</v>
      </c>
      <c r="AC8" s="97"/>
      <c r="AD8" s="97"/>
      <c r="AE8" s="97">
        <f t="shared" si="8"/>
        <v>0</v>
      </c>
      <c r="AF8" s="92">
        <f t="shared" si="9"/>
        <v>6.666666666666667</v>
      </c>
      <c r="AG8" s="97"/>
      <c r="AH8" s="92"/>
      <c r="AI8" s="92"/>
    </row>
    <row r="9" spans="1:35" x14ac:dyDescent="0.25">
      <c r="A9" s="100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4"/>
      <c r="O9" s="94"/>
      <c r="P9" s="94"/>
      <c r="Q9" s="94"/>
      <c r="R9" s="93"/>
      <c r="S9" s="96" t="s">
        <v>77</v>
      </c>
      <c r="T9" s="81">
        <v>5</v>
      </c>
      <c r="U9" s="81">
        <v>1</v>
      </c>
      <c r="V9" s="97"/>
      <c r="W9" s="97"/>
      <c r="X9" s="97">
        <f t="shared" si="5"/>
        <v>3</v>
      </c>
      <c r="Y9" s="97">
        <f t="shared" si="6"/>
        <v>0</v>
      </c>
      <c r="Z9" s="97"/>
      <c r="AA9" s="97"/>
      <c r="AB9" s="97">
        <f t="shared" si="7"/>
        <v>0</v>
      </c>
      <c r="AC9" s="97"/>
      <c r="AD9" s="97"/>
      <c r="AE9" s="97">
        <f t="shared" si="8"/>
        <v>0</v>
      </c>
      <c r="AF9" s="92">
        <f t="shared" si="9"/>
        <v>20</v>
      </c>
      <c r="AG9" s="97"/>
      <c r="AH9" s="92"/>
      <c r="AI9" s="92"/>
    </row>
    <row r="10" spans="1:35" x14ac:dyDescent="0.25">
      <c r="A10" s="94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4"/>
      <c r="O10" s="94"/>
      <c r="P10" s="94"/>
      <c r="Q10" s="94"/>
      <c r="R10" s="93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</row>
    <row r="11" spans="1:35" x14ac:dyDescent="0.25">
      <c r="A11" s="178" t="s">
        <v>117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</row>
    <row r="12" spans="1:35" x14ac:dyDescent="0.25">
      <c r="A12" s="92" t="s">
        <v>29</v>
      </c>
      <c r="B12" s="97" t="s">
        <v>101</v>
      </c>
      <c r="C12" s="97" t="s">
        <v>102</v>
      </c>
      <c r="D12" s="97" t="s">
        <v>103</v>
      </c>
      <c r="E12" s="97" t="s">
        <v>104</v>
      </c>
      <c r="F12" s="97" t="s">
        <v>105</v>
      </c>
      <c r="G12" s="97" t="s">
        <v>106</v>
      </c>
      <c r="H12" s="97" t="s">
        <v>107</v>
      </c>
      <c r="I12" s="97" t="s">
        <v>108</v>
      </c>
      <c r="J12" s="97" t="s">
        <v>109</v>
      </c>
      <c r="K12" s="97" t="s">
        <v>110</v>
      </c>
      <c r="L12" s="97" t="s">
        <v>111</v>
      </c>
      <c r="M12" s="97" t="s">
        <v>112</v>
      </c>
      <c r="N12" s="92" t="s">
        <v>113</v>
      </c>
      <c r="O12" s="92" t="s">
        <v>114</v>
      </c>
      <c r="P12" s="92" t="s">
        <v>115</v>
      </c>
      <c r="Q12" s="92" t="s">
        <v>116</v>
      </c>
      <c r="R12" s="93"/>
      <c r="S12" s="92" t="s">
        <v>30</v>
      </c>
      <c r="T12" s="92" t="s">
        <v>101</v>
      </c>
      <c r="U12" s="92" t="s">
        <v>102</v>
      </c>
      <c r="V12" s="92" t="s">
        <v>103</v>
      </c>
      <c r="W12" s="92" t="s">
        <v>104</v>
      </c>
      <c r="X12" s="92" t="s">
        <v>105</v>
      </c>
      <c r="Y12" s="92" t="s">
        <v>106</v>
      </c>
      <c r="Z12" s="92" t="s">
        <v>107</v>
      </c>
      <c r="AA12" s="92" t="s">
        <v>108</v>
      </c>
      <c r="AB12" s="92" t="s">
        <v>109</v>
      </c>
      <c r="AC12" s="92" t="s">
        <v>110</v>
      </c>
      <c r="AD12" s="92" t="s">
        <v>111</v>
      </c>
      <c r="AE12" s="92" t="s">
        <v>112</v>
      </c>
      <c r="AF12" s="92" t="s">
        <v>113</v>
      </c>
      <c r="AG12" s="92" t="s">
        <v>114</v>
      </c>
      <c r="AH12" s="92" t="s">
        <v>115</v>
      </c>
      <c r="AI12" s="92" t="s">
        <v>116</v>
      </c>
    </row>
    <row r="13" spans="1:35" x14ac:dyDescent="0.25">
      <c r="A13" s="92"/>
      <c r="B13" s="97">
        <v>4</v>
      </c>
      <c r="C13" s="97"/>
      <c r="D13" s="97"/>
      <c r="E13" s="97"/>
      <c r="F13" s="97">
        <f>(C13*3)+(D13*1)</f>
        <v>0</v>
      </c>
      <c r="G13" s="97">
        <f>(E13*3)+(D13*2)</f>
        <v>0</v>
      </c>
      <c r="H13" s="97"/>
      <c r="I13" s="97"/>
      <c r="J13" s="97">
        <f>H13-I13</f>
        <v>0</v>
      </c>
      <c r="K13" s="97"/>
      <c r="L13" s="97"/>
      <c r="M13" s="97">
        <f>(L13*3)+K13</f>
        <v>0</v>
      </c>
      <c r="N13" s="92">
        <f t="shared" ref="N13:N16" si="10">SUM(F13*100)/(B13*3)</f>
        <v>0</v>
      </c>
      <c r="O13" s="92"/>
      <c r="P13" s="92"/>
      <c r="Q13" s="92"/>
      <c r="R13" s="93"/>
      <c r="S13" s="92"/>
      <c r="T13" s="92">
        <v>4</v>
      </c>
      <c r="U13" s="92"/>
      <c r="V13" s="92"/>
      <c r="W13" s="92"/>
      <c r="X13" s="97">
        <f>(U13*3)+(V13*1)</f>
        <v>0</v>
      </c>
      <c r="Y13" s="97">
        <f>(W13*3)+(V13*2)</f>
        <v>0</v>
      </c>
      <c r="Z13" s="97"/>
      <c r="AA13" s="97"/>
      <c r="AB13" s="97">
        <f>Z13-AA13</f>
        <v>0</v>
      </c>
      <c r="AC13" s="97"/>
      <c r="AD13" s="97"/>
      <c r="AE13" s="97">
        <f>(AD13*3)+AC13</f>
        <v>0</v>
      </c>
      <c r="AF13" s="92">
        <f t="shared" ref="AF13:AF16" si="11">SUM(X13*100)/(T13*3)</f>
        <v>0</v>
      </c>
      <c r="AG13" s="92"/>
      <c r="AH13" s="92"/>
      <c r="AI13" s="92"/>
    </row>
    <row r="14" spans="1:35" x14ac:dyDescent="0.25">
      <c r="A14" s="92"/>
      <c r="B14" s="97">
        <v>4</v>
      </c>
      <c r="C14" s="97"/>
      <c r="D14" s="97"/>
      <c r="E14" s="97"/>
      <c r="F14" s="97">
        <f t="shared" ref="F14:F16" si="12">(C14*3)+(D14*1)</f>
        <v>0</v>
      </c>
      <c r="G14" s="97">
        <f t="shared" ref="G14:G16" si="13">(E14*3)+(D14*2)</f>
        <v>0</v>
      </c>
      <c r="H14" s="97"/>
      <c r="I14" s="97"/>
      <c r="J14" s="97">
        <f t="shared" ref="J14:J16" si="14">H14-I14</f>
        <v>0</v>
      </c>
      <c r="K14" s="97"/>
      <c r="L14" s="97"/>
      <c r="M14" s="97">
        <f t="shared" ref="M14:M16" si="15">(L14*3)+K14</f>
        <v>0</v>
      </c>
      <c r="N14" s="92">
        <f t="shared" si="10"/>
        <v>0</v>
      </c>
      <c r="O14" s="92"/>
      <c r="P14" s="92"/>
      <c r="Q14" s="92"/>
      <c r="R14" s="93"/>
      <c r="S14" s="92"/>
      <c r="T14" s="92">
        <v>4</v>
      </c>
      <c r="U14" s="92"/>
      <c r="V14" s="92"/>
      <c r="W14" s="92"/>
      <c r="X14" s="97">
        <f t="shared" ref="X14:X16" si="16">(U14*3)+(V14*1)</f>
        <v>0</v>
      </c>
      <c r="Y14" s="97">
        <f t="shared" ref="Y14:Y16" si="17">(W14*3)+(V14*2)</f>
        <v>0</v>
      </c>
      <c r="Z14" s="97"/>
      <c r="AA14" s="97"/>
      <c r="AB14" s="97">
        <f t="shared" ref="AB14:AB16" si="18">Z14-AA14</f>
        <v>0</v>
      </c>
      <c r="AC14" s="97"/>
      <c r="AD14" s="97"/>
      <c r="AE14" s="97">
        <f t="shared" ref="AE14:AE16" si="19">(AD14*3)+AC14</f>
        <v>0</v>
      </c>
      <c r="AF14" s="92">
        <f t="shared" si="11"/>
        <v>0</v>
      </c>
      <c r="AG14" s="92"/>
      <c r="AH14" s="92"/>
      <c r="AI14" s="92"/>
    </row>
    <row r="15" spans="1:35" x14ac:dyDescent="0.25">
      <c r="A15" s="92"/>
      <c r="B15" s="97">
        <v>4</v>
      </c>
      <c r="C15" s="97"/>
      <c r="D15" s="97"/>
      <c r="E15" s="97"/>
      <c r="F15" s="97">
        <f t="shared" si="12"/>
        <v>0</v>
      </c>
      <c r="G15" s="97">
        <f t="shared" si="13"/>
        <v>0</v>
      </c>
      <c r="H15" s="97"/>
      <c r="I15" s="97"/>
      <c r="J15" s="97">
        <f t="shared" si="14"/>
        <v>0</v>
      </c>
      <c r="K15" s="97"/>
      <c r="L15" s="97"/>
      <c r="M15" s="97">
        <f t="shared" si="15"/>
        <v>0</v>
      </c>
      <c r="N15" s="92">
        <f t="shared" si="10"/>
        <v>0</v>
      </c>
      <c r="O15" s="92"/>
      <c r="P15" s="92"/>
      <c r="Q15" s="92"/>
      <c r="R15" s="93"/>
      <c r="S15" s="92"/>
      <c r="T15" s="92">
        <v>4</v>
      </c>
      <c r="U15" s="92"/>
      <c r="V15" s="92"/>
      <c r="W15" s="92"/>
      <c r="X15" s="97">
        <f t="shared" si="16"/>
        <v>0</v>
      </c>
      <c r="Y15" s="97">
        <f t="shared" si="17"/>
        <v>0</v>
      </c>
      <c r="Z15" s="97"/>
      <c r="AA15" s="97"/>
      <c r="AB15" s="97">
        <f t="shared" si="18"/>
        <v>0</v>
      </c>
      <c r="AC15" s="97"/>
      <c r="AD15" s="97"/>
      <c r="AE15" s="97">
        <f t="shared" si="19"/>
        <v>0</v>
      </c>
      <c r="AF15" s="92">
        <f t="shared" si="11"/>
        <v>0</v>
      </c>
      <c r="AG15" s="92"/>
      <c r="AH15" s="92"/>
      <c r="AI15" s="92"/>
    </row>
    <row r="16" spans="1:35" x14ac:dyDescent="0.25">
      <c r="A16" s="92"/>
      <c r="B16" s="97">
        <v>4</v>
      </c>
      <c r="C16" s="97"/>
      <c r="D16" s="97"/>
      <c r="E16" s="97"/>
      <c r="F16" s="97">
        <f t="shared" si="12"/>
        <v>0</v>
      </c>
      <c r="G16" s="97">
        <f t="shared" si="13"/>
        <v>0</v>
      </c>
      <c r="H16" s="97"/>
      <c r="I16" s="97"/>
      <c r="J16" s="97">
        <f t="shared" si="14"/>
        <v>0</v>
      </c>
      <c r="K16" s="97"/>
      <c r="L16" s="97"/>
      <c r="M16" s="97">
        <f t="shared" si="15"/>
        <v>0</v>
      </c>
      <c r="N16" s="92">
        <f t="shared" si="10"/>
        <v>0</v>
      </c>
      <c r="O16" s="92"/>
      <c r="P16" s="92"/>
      <c r="Q16" s="92"/>
      <c r="R16" s="93"/>
      <c r="S16" s="92"/>
      <c r="T16" s="92">
        <v>4</v>
      </c>
      <c r="U16" s="92"/>
      <c r="V16" s="92"/>
      <c r="W16" s="92"/>
      <c r="X16" s="97">
        <f t="shared" si="16"/>
        <v>0</v>
      </c>
      <c r="Y16" s="97">
        <f t="shared" si="17"/>
        <v>0</v>
      </c>
      <c r="Z16" s="97"/>
      <c r="AA16" s="97"/>
      <c r="AB16" s="97">
        <f t="shared" si="18"/>
        <v>0</v>
      </c>
      <c r="AC16" s="97"/>
      <c r="AD16" s="97"/>
      <c r="AE16" s="97">
        <f t="shared" si="19"/>
        <v>0</v>
      </c>
      <c r="AF16" s="92">
        <f t="shared" si="11"/>
        <v>0</v>
      </c>
      <c r="AG16" s="92"/>
      <c r="AH16" s="92"/>
      <c r="AI16" s="92"/>
    </row>
    <row r="17" spans="1:35" x14ac:dyDescent="0.25">
      <c r="A17" s="90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0"/>
      <c r="O17" s="90"/>
      <c r="P17" s="90"/>
      <c r="Q17" s="90"/>
      <c r="S17" s="90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0"/>
    </row>
    <row r="19" spans="1:35" x14ac:dyDescent="0.25">
      <c r="A19" s="177" t="s">
        <v>99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1:35" x14ac:dyDescent="0.25">
      <c r="A20" s="178" t="s">
        <v>100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</row>
    <row r="21" spans="1:35" x14ac:dyDescent="0.25">
      <c r="A21" s="92" t="s">
        <v>54</v>
      </c>
      <c r="B21" s="97" t="s">
        <v>101</v>
      </c>
      <c r="C21" s="97" t="s">
        <v>102</v>
      </c>
      <c r="D21" s="97" t="s">
        <v>103</v>
      </c>
      <c r="E21" s="97" t="s">
        <v>104</v>
      </c>
      <c r="F21" s="97" t="s">
        <v>105</v>
      </c>
      <c r="G21" s="97" t="s">
        <v>106</v>
      </c>
      <c r="H21" s="97" t="s">
        <v>107</v>
      </c>
      <c r="I21" s="97" t="s">
        <v>108</v>
      </c>
      <c r="J21" s="97" t="s">
        <v>109</v>
      </c>
      <c r="K21" s="97" t="s">
        <v>110</v>
      </c>
      <c r="L21" s="97" t="s">
        <v>111</v>
      </c>
      <c r="M21" s="97" t="s">
        <v>112</v>
      </c>
      <c r="N21" s="92" t="s">
        <v>113</v>
      </c>
      <c r="O21" s="92" t="s">
        <v>114</v>
      </c>
      <c r="P21" s="92" t="s">
        <v>115</v>
      </c>
      <c r="Q21" s="92" t="s">
        <v>116</v>
      </c>
      <c r="R21" s="93"/>
      <c r="S21" s="92" t="s">
        <v>12</v>
      </c>
      <c r="T21" s="92" t="s">
        <v>101</v>
      </c>
      <c r="U21" s="92" t="s">
        <v>102</v>
      </c>
      <c r="V21" s="92" t="s">
        <v>103</v>
      </c>
      <c r="W21" s="92" t="s">
        <v>104</v>
      </c>
      <c r="X21" s="92" t="s">
        <v>105</v>
      </c>
      <c r="Y21" s="92" t="s">
        <v>106</v>
      </c>
      <c r="Z21" s="92" t="s">
        <v>107</v>
      </c>
      <c r="AA21" s="92" t="s">
        <v>108</v>
      </c>
      <c r="AB21" s="92" t="s">
        <v>109</v>
      </c>
      <c r="AC21" s="92" t="s">
        <v>110</v>
      </c>
      <c r="AD21" s="92" t="s">
        <v>111</v>
      </c>
      <c r="AE21" s="92" t="s">
        <v>112</v>
      </c>
      <c r="AF21" s="92" t="s">
        <v>113</v>
      </c>
      <c r="AG21" s="92" t="s">
        <v>114</v>
      </c>
      <c r="AH21" s="92" t="s">
        <v>115</v>
      </c>
      <c r="AI21" s="92" t="s">
        <v>116</v>
      </c>
    </row>
    <row r="22" spans="1:35" x14ac:dyDescent="0.25">
      <c r="A22" s="95" t="s">
        <v>79</v>
      </c>
      <c r="B22" s="81">
        <v>4</v>
      </c>
      <c r="C22" s="97">
        <v>1</v>
      </c>
      <c r="D22" s="97"/>
      <c r="E22" s="97"/>
      <c r="F22" s="97">
        <f>(C22*3)+(D22*1)</f>
        <v>3</v>
      </c>
      <c r="G22" s="97">
        <f>(E22*3)+(D22*2)</f>
        <v>0</v>
      </c>
      <c r="H22" s="97"/>
      <c r="I22" s="97"/>
      <c r="J22" s="97">
        <f>H22-I22</f>
        <v>0</v>
      </c>
      <c r="K22" s="97"/>
      <c r="L22" s="97"/>
      <c r="M22" s="97">
        <f>(L22*3)+K22</f>
        <v>0</v>
      </c>
      <c r="N22" s="92">
        <f>SUM(F22*100)/(B22*3)</f>
        <v>25</v>
      </c>
      <c r="O22" s="92"/>
      <c r="P22" s="92"/>
      <c r="Q22" s="92"/>
      <c r="R22" s="93"/>
      <c r="S22" s="96" t="s">
        <v>70</v>
      </c>
      <c r="T22" s="81">
        <v>5</v>
      </c>
      <c r="U22" s="81">
        <v>2</v>
      </c>
      <c r="V22" s="97"/>
      <c r="W22" s="97"/>
      <c r="X22" s="97">
        <f>(U22*3)+(V22*1)</f>
        <v>6</v>
      </c>
      <c r="Y22" s="97">
        <f>(W22*3)+(V22*2)</f>
        <v>0</v>
      </c>
      <c r="Z22" s="97"/>
      <c r="AA22" s="97"/>
      <c r="AB22" s="97">
        <f>Z22-AA22</f>
        <v>0</v>
      </c>
      <c r="AC22" s="97"/>
      <c r="AD22" s="97"/>
      <c r="AE22" s="97">
        <f>(AD22*3)+AC22</f>
        <v>0</v>
      </c>
      <c r="AF22" s="92">
        <f t="shared" ref="AF22:AF27" si="20">SUM(X22*100)/(T22*3)</f>
        <v>40</v>
      </c>
      <c r="AG22" s="97"/>
      <c r="AH22" s="92"/>
      <c r="AI22" s="92"/>
    </row>
    <row r="23" spans="1:35" x14ac:dyDescent="0.25">
      <c r="A23" s="95" t="s">
        <v>69</v>
      </c>
      <c r="B23" s="81">
        <v>4</v>
      </c>
      <c r="C23" s="97"/>
      <c r="D23" s="97"/>
      <c r="E23" s="97">
        <v>2</v>
      </c>
      <c r="F23" s="97">
        <f t="shared" ref="F23:F25" si="21">(C23*3)+(D23*1)</f>
        <v>0</v>
      </c>
      <c r="G23" s="97">
        <f t="shared" ref="G23:G25" si="22">(E23*3)+(D23*2)</f>
        <v>6</v>
      </c>
      <c r="H23" s="97"/>
      <c r="I23" s="97"/>
      <c r="J23" s="97">
        <f t="shared" ref="J23:J25" si="23">H23-I23</f>
        <v>0</v>
      </c>
      <c r="K23" s="97"/>
      <c r="L23" s="97"/>
      <c r="M23" s="97">
        <f t="shared" ref="M23:M25" si="24">(L23*3)+K23</f>
        <v>0</v>
      </c>
      <c r="N23" s="92">
        <f t="shared" ref="N23:N26" si="25">SUM(F23*100)/(B23*3)</f>
        <v>0</v>
      </c>
      <c r="O23" s="92"/>
      <c r="P23" s="92"/>
      <c r="Q23" s="92"/>
      <c r="R23" s="93"/>
      <c r="S23" s="96" t="s">
        <v>72</v>
      </c>
      <c r="T23" s="81">
        <v>5</v>
      </c>
      <c r="U23" s="81"/>
      <c r="V23" s="97"/>
      <c r="W23" s="97">
        <v>2</v>
      </c>
      <c r="X23" s="97">
        <f t="shared" ref="X23:X27" si="26">(U23*3)+(V23*1)</f>
        <v>0</v>
      </c>
      <c r="Y23" s="97">
        <f t="shared" ref="Y23:Y27" si="27">(W23*3)+(V23*2)</f>
        <v>6</v>
      </c>
      <c r="Z23" s="97"/>
      <c r="AA23" s="97"/>
      <c r="AB23" s="97">
        <f t="shared" ref="AB23:AB27" si="28">Z23-AA23</f>
        <v>0</v>
      </c>
      <c r="AC23" s="97"/>
      <c r="AD23" s="97"/>
      <c r="AE23" s="97">
        <f t="shared" ref="AE23:AE27" si="29">(AD23*3)+AC23</f>
        <v>0</v>
      </c>
      <c r="AF23" s="92">
        <f t="shared" si="20"/>
        <v>0</v>
      </c>
      <c r="AG23" s="97"/>
      <c r="AH23" s="92"/>
      <c r="AI23" s="92"/>
    </row>
    <row r="24" spans="1:35" x14ac:dyDescent="0.25">
      <c r="A24" s="95" t="s">
        <v>75</v>
      </c>
      <c r="B24" s="81">
        <v>4</v>
      </c>
      <c r="C24" s="97">
        <v>2</v>
      </c>
      <c r="D24" s="97"/>
      <c r="E24" s="97"/>
      <c r="F24" s="97">
        <f t="shared" si="21"/>
        <v>6</v>
      </c>
      <c r="G24" s="97">
        <f t="shared" si="22"/>
        <v>0</v>
      </c>
      <c r="H24" s="97"/>
      <c r="I24" s="97"/>
      <c r="J24" s="97">
        <f t="shared" si="23"/>
        <v>0</v>
      </c>
      <c r="K24" s="97"/>
      <c r="L24" s="97"/>
      <c r="M24" s="97">
        <f t="shared" si="24"/>
        <v>0</v>
      </c>
      <c r="N24" s="92">
        <f t="shared" si="25"/>
        <v>50</v>
      </c>
      <c r="O24" s="92"/>
      <c r="P24" s="92"/>
      <c r="Q24" s="92"/>
      <c r="R24" s="93"/>
      <c r="S24" s="96" t="s">
        <v>76</v>
      </c>
      <c r="T24" s="81">
        <v>5</v>
      </c>
      <c r="U24" s="81">
        <v>1</v>
      </c>
      <c r="V24" s="97"/>
      <c r="W24" s="97">
        <v>1</v>
      </c>
      <c r="X24" s="97">
        <f t="shared" si="26"/>
        <v>3</v>
      </c>
      <c r="Y24" s="97">
        <f t="shared" si="27"/>
        <v>3</v>
      </c>
      <c r="Z24" s="97"/>
      <c r="AA24" s="97"/>
      <c r="AB24" s="97">
        <f t="shared" si="28"/>
        <v>0</v>
      </c>
      <c r="AC24" s="97"/>
      <c r="AD24" s="97"/>
      <c r="AE24" s="97">
        <f t="shared" si="29"/>
        <v>0</v>
      </c>
      <c r="AF24" s="92">
        <f t="shared" si="20"/>
        <v>20</v>
      </c>
      <c r="AG24" s="97"/>
      <c r="AH24" s="92"/>
      <c r="AI24" s="92"/>
    </row>
    <row r="25" spans="1:35" x14ac:dyDescent="0.25">
      <c r="A25" s="95" t="s">
        <v>74</v>
      </c>
      <c r="B25" s="81">
        <v>4</v>
      </c>
      <c r="C25" s="97"/>
      <c r="D25" s="97">
        <v>1</v>
      </c>
      <c r="E25" s="97">
        <v>1</v>
      </c>
      <c r="F25" s="97">
        <f t="shared" si="21"/>
        <v>1</v>
      </c>
      <c r="G25" s="97">
        <f t="shared" si="22"/>
        <v>5</v>
      </c>
      <c r="H25" s="97"/>
      <c r="I25" s="97"/>
      <c r="J25" s="97">
        <f t="shared" si="23"/>
        <v>0</v>
      </c>
      <c r="K25" s="97"/>
      <c r="L25" s="97"/>
      <c r="M25" s="97">
        <f t="shared" si="24"/>
        <v>0</v>
      </c>
      <c r="N25" s="92">
        <f t="shared" si="25"/>
        <v>8.3333333333333339</v>
      </c>
      <c r="O25" s="92"/>
      <c r="P25" s="92"/>
      <c r="Q25" s="92"/>
      <c r="R25" s="93"/>
      <c r="S25" s="96" t="s">
        <v>71</v>
      </c>
      <c r="T25" s="81">
        <v>5</v>
      </c>
      <c r="U25" s="81">
        <v>2</v>
      </c>
      <c r="V25" s="97"/>
      <c r="W25" s="97"/>
      <c r="X25" s="97">
        <f t="shared" si="26"/>
        <v>6</v>
      </c>
      <c r="Y25" s="97">
        <f t="shared" si="27"/>
        <v>0</v>
      </c>
      <c r="Z25" s="97"/>
      <c r="AA25" s="97"/>
      <c r="AB25" s="97">
        <f t="shared" si="28"/>
        <v>0</v>
      </c>
      <c r="AC25" s="97"/>
      <c r="AD25" s="97"/>
      <c r="AE25" s="97">
        <f t="shared" si="29"/>
        <v>0</v>
      </c>
      <c r="AF25" s="92">
        <f t="shared" si="20"/>
        <v>40</v>
      </c>
      <c r="AG25" s="97"/>
      <c r="AH25" s="92"/>
      <c r="AI25" s="92"/>
    </row>
    <row r="26" spans="1:35" x14ac:dyDescent="0.25">
      <c r="A26" s="95" t="s">
        <v>73</v>
      </c>
      <c r="B26" s="81">
        <v>4</v>
      </c>
      <c r="C26" s="97"/>
      <c r="D26" s="97">
        <v>1</v>
      </c>
      <c r="E26" s="97"/>
      <c r="F26" s="97">
        <f t="shared" ref="F26" si="30">(C26*3)+(D26*1)</f>
        <v>1</v>
      </c>
      <c r="G26" s="97">
        <f t="shared" ref="G26" si="31">(E26*3)+(D26*2)</f>
        <v>2</v>
      </c>
      <c r="H26" s="97"/>
      <c r="I26" s="97"/>
      <c r="J26" s="97">
        <f t="shared" ref="J26" si="32">H26-I26</f>
        <v>0</v>
      </c>
      <c r="K26" s="97"/>
      <c r="L26" s="97"/>
      <c r="M26" s="97">
        <f t="shared" ref="M26" si="33">(L26*3)+K26</f>
        <v>0</v>
      </c>
      <c r="N26" s="92">
        <f t="shared" si="25"/>
        <v>8.3333333333333339</v>
      </c>
      <c r="O26" s="92"/>
      <c r="P26" s="92"/>
      <c r="Q26" s="92"/>
      <c r="R26" s="93"/>
      <c r="S26" s="96" t="s">
        <v>78</v>
      </c>
      <c r="T26" s="81">
        <v>5</v>
      </c>
      <c r="U26" s="81"/>
      <c r="V26" s="97"/>
      <c r="W26" s="97">
        <v>2</v>
      </c>
      <c r="X26" s="97">
        <f t="shared" si="26"/>
        <v>0</v>
      </c>
      <c r="Y26" s="97">
        <f t="shared" si="27"/>
        <v>6</v>
      </c>
      <c r="Z26" s="97"/>
      <c r="AA26" s="97"/>
      <c r="AB26" s="97">
        <f t="shared" si="28"/>
        <v>0</v>
      </c>
      <c r="AC26" s="97"/>
      <c r="AD26" s="97"/>
      <c r="AE26" s="97">
        <f t="shared" si="29"/>
        <v>0</v>
      </c>
      <c r="AF26" s="92">
        <f t="shared" si="20"/>
        <v>0</v>
      </c>
      <c r="AG26" s="97"/>
      <c r="AH26" s="92"/>
      <c r="AI26" s="92"/>
    </row>
    <row r="27" spans="1:35" x14ac:dyDescent="0.25">
      <c r="A27" s="100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4"/>
      <c r="O27" s="94"/>
      <c r="P27" s="94"/>
      <c r="Q27" s="94"/>
      <c r="R27" s="93"/>
      <c r="S27" s="96" t="s">
        <v>77</v>
      </c>
      <c r="T27" s="81">
        <v>5</v>
      </c>
      <c r="U27" s="81">
        <v>1</v>
      </c>
      <c r="V27" s="97"/>
      <c r="W27" s="97">
        <v>1</v>
      </c>
      <c r="X27" s="97">
        <f t="shared" si="26"/>
        <v>3</v>
      </c>
      <c r="Y27" s="97">
        <f t="shared" si="27"/>
        <v>3</v>
      </c>
      <c r="Z27" s="97"/>
      <c r="AA27" s="97"/>
      <c r="AB27" s="97">
        <f t="shared" si="28"/>
        <v>0</v>
      </c>
      <c r="AC27" s="97"/>
      <c r="AD27" s="97"/>
      <c r="AE27" s="97">
        <f t="shared" si="29"/>
        <v>0</v>
      </c>
      <c r="AF27" s="92">
        <f t="shared" si="20"/>
        <v>20</v>
      </c>
      <c r="AG27" s="97"/>
      <c r="AH27" s="92"/>
      <c r="AI27" s="92"/>
    </row>
    <row r="28" spans="1:35" x14ac:dyDescent="0.25">
      <c r="A28" s="94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4"/>
      <c r="O28" s="94"/>
      <c r="P28" s="94"/>
      <c r="Q28" s="94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</row>
    <row r="29" spans="1:35" x14ac:dyDescent="0.25">
      <c r="A29" s="178" t="s">
        <v>117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1:35" x14ac:dyDescent="0.25">
      <c r="A30" s="92" t="s">
        <v>29</v>
      </c>
      <c r="B30" s="97" t="s">
        <v>101</v>
      </c>
      <c r="C30" s="97" t="s">
        <v>102</v>
      </c>
      <c r="D30" s="97" t="s">
        <v>103</v>
      </c>
      <c r="E30" s="97" t="s">
        <v>104</v>
      </c>
      <c r="F30" s="97" t="s">
        <v>105</v>
      </c>
      <c r="G30" s="97" t="s">
        <v>106</v>
      </c>
      <c r="H30" s="97" t="s">
        <v>107</v>
      </c>
      <c r="I30" s="97" t="s">
        <v>108</v>
      </c>
      <c r="J30" s="97" t="s">
        <v>109</v>
      </c>
      <c r="K30" s="97" t="s">
        <v>110</v>
      </c>
      <c r="L30" s="97" t="s">
        <v>111</v>
      </c>
      <c r="M30" s="97" t="s">
        <v>112</v>
      </c>
      <c r="N30" s="92" t="s">
        <v>113</v>
      </c>
      <c r="O30" s="92" t="s">
        <v>114</v>
      </c>
      <c r="P30" s="92" t="s">
        <v>115</v>
      </c>
      <c r="Q30" s="92" t="s">
        <v>116</v>
      </c>
      <c r="R30" s="93"/>
      <c r="S30" s="92" t="s">
        <v>30</v>
      </c>
      <c r="T30" s="92" t="s">
        <v>101</v>
      </c>
      <c r="U30" s="92" t="s">
        <v>102</v>
      </c>
      <c r="V30" s="92" t="s">
        <v>103</v>
      </c>
      <c r="W30" s="92" t="s">
        <v>104</v>
      </c>
      <c r="X30" s="92" t="s">
        <v>105</v>
      </c>
      <c r="Y30" s="92" t="s">
        <v>106</v>
      </c>
      <c r="Z30" s="92" t="s">
        <v>107</v>
      </c>
      <c r="AA30" s="92" t="s">
        <v>108</v>
      </c>
      <c r="AB30" s="92" t="s">
        <v>109</v>
      </c>
      <c r="AC30" s="92" t="s">
        <v>110</v>
      </c>
      <c r="AD30" s="92" t="s">
        <v>111</v>
      </c>
      <c r="AE30" s="92" t="s">
        <v>112</v>
      </c>
      <c r="AF30" s="92" t="s">
        <v>113</v>
      </c>
      <c r="AG30" s="92" t="s">
        <v>114</v>
      </c>
      <c r="AH30" s="92" t="s">
        <v>115</v>
      </c>
      <c r="AI30" s="92" t="s">
        <v>116</v>
      </c>
    </row>
    <row r="31" spans="1:35" x14ac:dyDescent="0.25">
      <c r="A31" s="92"/>
      <c r="B31" s="97">
        <v>4</v>
      </c>
      <c r="C31" s="97"/>
      <c r="D31" s="97"/>
      <c r="E31" s="97"/>
      <c r="F31" s="97">
        <f>(C31*3)+(D31*1)</f>
        <v>0</v>
      </c>
      <c r="G31" s="97">
        <f>(E31*3)+(D31*2)</f>
        <v>0</v>
      </c>
      <c r="H31" s="97"/>
      <c r="I31" s="97"/>
      <c r="J31" s="97">
        <f>H31-I31</f>
        <v>0</v>
      </c>
      <c r="K31" s="97"/>
      <c r="L31" s="97"/>
      <c r="M31" s="97">
        <f>(L31*3)+K31</f>
        <v>0</v>
      </c>
      <c r="N31" s="92">
        <f t="shared" ref="N31:N34" si="34">SUM(F31*100)/(B31*3)</f>
        <v>0</v>
      </c>
      <c r="O31" s="92"/>
      <c r="P31" s="92"/>
      <c r="Q31" s="92"/>
      <c r="R31" s="93"/>
      <c r="S31" s="92"/>
      <c r="T31" s="92">
        <v>4</v>
      </c>
      <c r="U31" s="92"/>
      <c r="V31" s="92"/>
      <c r="W31" s="92"/>
      <c r="X31" s="97">
        <f>(U31*3)+(V31*1)</f>
        <v>0</v>
      </c>
      <c r="Y31" s="97">
        <f>(W31*3)+(V31*2)</f>
        <v>0</v>
      </c>
      <c r="Z31" s="97"/>
      <c r="AA31" s="97"/>
      <c r="AB31" s="97">
        <f>Z31-AA31</f>
        <v>0</v>
      </c>
      <c r="AC31" s="97"/>
      <c r="AD31" s="97"/>
      <c r="AE31" s="97">
        <f>(AD31*3)+AC31</f>
        <v>0</v>
      </c>
      <c r="AF31" s="92">
        <f t="shared" ref="AF31:AF34" si="35">SUM(X31*100)/(T31*3)</f>
        <v>0</v>
      </c>
      <c r="AG31" s="92"/>
      <c r="AH31" s="92"/>
      <c r="AI31" s="92"/>
    </row>
    <row r="32" spans="1:35" x14ac:dyDescent="0.25">
      <c r="A32" s="92"/>
      <c r="B32" s="97">
        <v>4</v>
      </c>
      <c r="C32" s="97"/>
      <c r="D32" s="97"/>
      <c r="E32" s="97"/>
      <c r="F32" s="97">
        <f t="shared" ref="F32:F34" si="36">(C32*3)+(D32*1)</f>
        <v>0</v>
      </c>
      <c r="G32" s="97">
        <f t="shared" ref="G32:G34" si="37">(E32*3)+(D32*2)</f>
        <v>0</v>
      </c>
      <c r="H32" s="97"/>
      <c r="I32" s="97"/>
      <c r="J32" s="97">
        <f t="shared" ref="J32:J34" si="38">H32-I32</f>
        <v>0</v>
      </c>
      <c r="K32" s="97"/>
      <c r="L32" s="97"/>
      <c r="M32" s="97">
        <f t="shared" ref="M32:M34" si="39">(L32*3)+K32</f>
        <v>0</v>
      </c>
      <c r="N32" s="92">
        <f t="shared" si="34"/>
        <v>0</v>
      </c>
      <c r="O32" s="92"/>
      <c r="P32" s="92"/>
      <c r="Q32" s="92"/>
      <c r="R32" s="93"/>
      <c r="S32" s="92"/>
      <c r="T32" s="92">
        <v>4</v>
      </c>
      <c r="U32" s="92"/>
      <c r="V32" s="92"/>
      <c r="W32" s="92"/>
      <c r="X32" s="97">
        <f t="shared" ref="X32:X34" si="40">(U32*3)+(V32*1)</f>
        <v>0</v>
      </c>
      <c r="Y32" s="97">
        <f t="shared" ref="Y32:Y34" si="41">(W32*3)+(V32*2)</f>
        <v>0</v>
      </c>
      <c r="Z32" s="97"/>
      <c r="AA32" s="97"/>
      <c r="AB32" s="97">
        <f t="shared" ref="AB32:AB34" si="42">Z32-AA32</f>
        <v>0</v>
      </c>
      <c r="AC32" s="97"/>
      <c r="AD32" s="97"/>
      <c r="AE32" s="97">
        <f t="shared" ref="AE32:AE34" si="43">(AD32*3)+AC32</f>
        <v>0</v>
      </c>
      <c r="AF32" s="92">
        <f t="shared" si="35"/>
        <v>0</v>
      </c>
      <c r="AG32" s="92"/>
      <c r="AH32" s="92"/>
      <c r="AI32" s="92"/>
    </row>
    <row r="33" spans="1:35" x14ac:dyDescent="0.25">
      <c r="A33" s="92"/>
      <c r="B33" s="97">
        <v>4</v>
      </c>
      <c r="C33" s="97"/>
      <c r="D33" s="97"/>
      <c r="E33" s="97"/>
      <c r="F33" s="97">
        <f t="shared" si="36"/>
        <v>0</v>
      </c>
      <c r="G33" s="97">
        <f t="shared" si="37"/>
        <v>0</v>
      </c>
      <c r="H33" s="97"/>
      <c r="I33" s="97"/>
      <c r="J33" s="97">
        <f t="shared" si="38"/>
        <v>0</v>
      </c>
      <c r="K33" s="97"/>
      <c r="L33" s="97"/>
      <c r="M33" s="97">
        <f t="shared" si="39"/>
        <v>0</v>
      </c>
      <c r="N33" s="92">
        <f t="shared" si="34"/>
        <v>0</v>
      </c>
      <c r="O33" s="92"/>
      <c r="P33" s="92"/>
      <c r="Q33" s="92"/>
      <c r="R33" s="93"/>
      <c r="S33" s="92"/>
      <c r="T33" s="92">
        <v>4</v>
      </c>
      <c r="U33" s="92"/>
      <c r="V33" s="92"/>
      <c r="W33" s="92"/>
      <c r="X33" s="97">
        <f t="shared" si="40"/>
        <v>0</v>
      </c>
      <c r="Y33" s="97">
        <f t="shared" si="41"/>
        <v>0</v>
      </c>
      <c r="Z33" s="97"/>
      <c r="AA33" s="97"/>
      <c r="AB33" s="97">
        <f t="shared" si="42"/>
        <v>0</v>
      </c>
      <c r="AC33" s="97"/>
      <c r="AD33" s="97"/>
      <c r="AE33" s="97">
        <f t="shared" si="43"/>
        <v>0</v>
      </c>
      <c r="AF33" s="92">
        <f t="shared" si="35"/>
        <v>0</v>
      </c>
      <c r="AG33" s="92"/>
      <c r="AH33" s="92"/>
      <c r="AI33" s="92"/>
    </row>
    <row r="34" spans="1:35" x14ac:dyDescent="0.25">
      <c r="A34" s="92"/>
      <c r="B34" s="97">
        <v>4</v>
      </c>
      <c r="C34" s="97"/>
      <c r="D34" s="97"/>
      <c r="E34" s="97"/>
      <c r="F34" s="97">
        <f t="shared" si="36"/>
        <v>0</v>
      </c>
      <c r="G34" s="97">
        <f t="shared" si="37"/>
        <v>0</v>
      </c>
      <c r="H34" s="97"/>
      <c r="I34" s="97"/>
      <c r="J34" s="97">
        <f t="shared" si="38"/>
        <v>0</v>
      </c>
      <c r="K34" s="97"/>
      <c r="L34" s="97"/>
      <c r="M34" s="97">
        <f t="shared" si="39"/>
        <v>0</v>
      </c>
      <c r="N34" s="92">
        <f t="shared" si="34"/>
        <v>0</v>
      </c>
      <c r="O34" s="92"/>
      <c r="P34" s="92"/>
      <c r="Q34" s="92"/>
      <c r="R34" s="93"/>
      <c r="S34" s="92"/>
      <c r="T34" s="92">
        <v>4</v>
      </c>
      <c r="U34" s="92"/>
      <c r="V34" s="92"/>
      <c r="W34" s="92"/>
      <c r="X34" s="97">
        <f t="shared" si="40"/>
        <v>0</v>
      </c>
      <c r="Y34" s="97">
        <f t="shared" si="41"/>
        <v>0</v>
      </c>
      <c r="Z34" s="97"/>
      <c r="AA34" s="97"/>
      <c r="AB34" s="97">
        <f t="shared" si="42"/>
        <v>0</v>
      </c>
      <c r="AC34" s="97"/>
      <c r="AD34" s="97"/>
      <c r="AE34" s="97">
        <f t="shared" si="43"/>
        <v>0</v>
      </c>
      <c r="AF34" s="92">
        <f t="shared" si="35"/>
        <v>0</v>
      </c>
      <c r="AG34" s="92"/>
      <c r="AH34" s="92"/>
      <c r="AI34" s="92"/>
    </row>
  </sheetData>
  <mergeCells count="6">
    <mergeCell ref="A19:AI19"/>
    <mergeCell ref="A20:AI20"/>
    <mergeCell ref="A29:AI29"/>
    <mergeCell ref="A1:AI1"/>
    <mergeCell ref="A2:AI2"/>
    <mergeCell ref="A11:AI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 EQUIPES Chave A X Chave B </vt:lpstr>
      <vt:lpstr>Tabela Jogos</vt:lpstr>
      <vt:lpstr>Classificação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2015-12-22T11:25:21Z</cp:lastPrinted>
  <dcterms:created xsi:type="dcterms:W3CDTF">2013-12-16T20:09:18Z</dcterms:created>
  <dcterms:modified xsi:type="dcterms:W3CDTF">2015-12-22T11:25:24Z</dcterms:modified>
</cp:coreProperties>
</file>